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8015" windowHeight="11580" tabRatio="924" activeTab="3"/>
  </bookViews>
  <sheets>
    <sheet name="1 и 2 ЦК " sheetId="1" r:id="rId1"/>
    <sheet name="1 и 2 ЦК  РАСШИФРОВКА" sheetId="2" state="hidden" r:id="rId2"/>
    <sheet name="4 ЦК " sheetId="3" r:id="rId3"/>
    <sheet name="3 ЦК" sheetId="4" r:id="rId4"/>
  </sheets>
  <externalReferences>
    <externalReference r:id="rId7"/>
  </externalReferences>
  <definedNames>
    <definedName name="ДСОктНОЯ" localSheetId="0">'[1]зарпл'!#REF!</definedName>
    <definedName name="ДСОктНОЯ" localSheetId="1">'[1]зарпл'!#REF!</definedName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_xlnm.Print_Area" localSheetId="2">'4 ЦК '!$A$1:$Y$54</definedName>
    <definedName name="ппппппппп" localSheetId="0">'[1]зарпл'!#REF!</definedName>
    <definedName name="ппппппппп" localSheetId="1">'[1]зарпл'!#REF!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<sst xmlns="http://schemas.openxmlformats.org/spreadsheetml/2006/main" count="280" uniqueCount="86">
  <si>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</si>
  <si>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</si>
  <si>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</si>
  <si>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</si>
  <si>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</si>
  <si>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</si>
  <si>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</si>
  <si>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</si>
  <si>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</si>
  <si>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</si>
  <si>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</si>
  <si>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</si>
  <si>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</si>
  <si>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</si>
  <si>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</si>
  <si>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</si>
  <si>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</si>
  <si>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</si>
  <si>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</si>
  <si>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</si>
  <si>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</si>
  <si>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</si>
  <si>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</si>
  <si>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</si>
  <si>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Свободные цены на электрическую энергию (мощность), поставляемую покупателям (потребителям)</t>
  </si>
  <si>
    <t>Плата ОАО "Волгоградэнергосбыт" за иные услуги, оказание которых является неотъемлемой частью процесса поставки электроэнергии потребителям, по приказам ФСТ</t>
  </si>
  <si>
    <t>Единые котловые тарифы на передачу ОАО "Волгоградэнергосбыт"</t>
  </si>
  <si>
    <t xml:space="preserve">Сбытовая надбавка ОАО "Волгоградэнергосбыт" для потребителей с макс мощностью менее 150 кВт (рублей/МВт*ч без НДС) </t>
  </si>
  <si>
    <t>Сбытовая надбавка (рублей/МВт*ч без НДС)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</si>
  <si>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</si>
  <si>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</si>
  <si>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</si>
  <si>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</si>
  <si>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</si>
  <si>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</si>
  <si>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</si>
  <si>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</si>
  <si>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</si>
  <si>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</si>
  <si>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</si>
  <si>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</si>
  <si>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</si>
  <si>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</si>
  <si>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</si>
  <si>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</si>
  <si>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</si>
  <si>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</si>
  <si>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</si>
  <si>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</si>
  <si>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</si>
  <si>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</si>
  <si>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</si>
  <si>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</si>
  <si>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</si>
  <si>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</si>
  <si>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</si>
  <si>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</si>
  <si>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</si>
  <si>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</si>
  <si>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Примечание: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</si>
  <si>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</si>
  <si>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</si>
  <si>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</si>
  <si>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1.3. Ставка тарифа на услуги по передаче электрической энергии за содержание электрических сетей*:</t>
  </si>
  <si>
    <t>для потребителей ООО "ВОЭС" (рублей/МВт в месяц без НДС)</t>
  </si>
  <si>
    <t>* В соответствии с постановлением министерства топлива, энергетики и тарифного регулирования Волгоградской области от 26 декабря 2012 г. № 36/10 «Об установлении единых (котловых) тарифов на услуги по передаче электрической энергии на 2013 год»</t>
  </si>
  <si>
    <t>продолжение Приложения №1 к распоряжению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</si>
  <si>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  ОАО "Волгоградэнергосбыт" </t>
  </si>
  <si>
    <t>Плата ОАО "Волгоградэнергосбыт" за иные услуги, оказание которых является неотъемлемой частью процесса поставки электроэнергии потребителям</t>
  </si>
  <si>
    <t xml:space="preserve">Сбытовая надбавка ОАО "Волгоградэнергосбыт" для потребителей с макс мощностью от 150 кВт до 670 (рублей/МВт*ч без НДС) 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</si>
  <si>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</si>
  <si>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</si>
  <si>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Покупная у ОАО Волгоградэнергосбыт (без услуг на передачу, инфраструктуры)</t>
  </si>
  <si>
    <t xml:space="preserve">Предельный уровень нерегулируемых цен на оптовом рынке для ОАО "Волгоградэнергосбыт" по факту </t>
  </si>
  <si>
    <r>
      <rPr>
        <b/>
        <sz val="14"/>
        <color indexed="10"/>
        <rFont val="Times New Roman"/>
        <family val="1"/>
      </rPr>
      <t>ООО "ВОЭС"</t>
    </r>
    <r>
      <rPr>
        <b/>
        <sz val="14"/>
        <color indexed="8"/>
        <rFont val="Times New Roman"/>
        <family val="1"/>
      </rPr>
      <t xml:space="preserve"> в </t>
    </r>
    <r>
      <rPr>
        <b/>
        <sz val="14"/>
        <color indexed="10"/>
        <rFont val="Times New Roman"/>
        <family val="1"/>
      </rPr>
      <t xml:space="preserve">июне </t>
    </r>
    <r>
      <rPr>
        <b/>
        <sz val="14"/>
        <color indexed="8"/>
        <rFont val="Times New Roman"/>
        <family val="1"/>
      </rPr>
      <t>2013 года</t>
    </r>
  </si>
  <si>
    <t>Начальник управления по сбыту элктроэнергии</t>
  </si>
  <si>
    <t>Н.Б. Чечин</t>
  </si>
  <si>
    <r>
      <t xml:space="preserve">в </t>
    </r>
    <r>
      <rPr>
        <b/>
        <sz val="14"/>
        <color indexed="8"/>
        <rFont val="Times New Roman"/>
        <family val="1"/>
      </rPr>
      <t>ИЮЛЕ</t>
    </r>
    <r>
      <rPr>
        <sz val="14"/>
        <color indexed="8"/>
        <rFont val="Times New Roman"/>
        <family val="1"/>
      </rPr>
      <t xml:space="preserve"> 2013 года </t>
    </r>
  </si>
  <si>
    <t>от   " 14 "   августа   2013 г.  № _______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</si>
  <si>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</si>
  <si>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</si>
  <si>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</si>
  <si>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</si>
  <si>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t>1.2. Ставка за мощность  предельного уровня нерегулируемой цены.</t>
  </si>
  <si>
    <t>потребители с макс.мощ. от 670 кВт до 10 МВт</t>
  </si>
  <si>
    <t>от   " 14 "  августа 2013 г.  № 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</si>
</sst>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0"/>
    <numFmt numFmtId="166" formatCode="#,##0.00000"/>
    <numFmt numFmtId="167" formatCode="#,##0.0000"/>
    <numFmt numFmtId="168" formatCode="#,##0.0"/>
    <numFmt numFmtId="169" formatCode="0.000000"/>
    <numFmt numFmtId="170" formatCode="0.00000"/>
    <numFmt numFmtId="171" formatCode="_(* #,##0_);_(* \(#,##0\);_(* &quot;-&quot;_);_(@_)"/>
    <numFmt numFmtId="172" formatCode="_(* #,##0.00_);_(* \(#,##0.00\);_(* &quot;-&quot;??_);_(@_)"/>
    <numFmt numFmtId="173" formatCode="#,##0.0000000000000000000"/>
    <numFmt numFmtId="174" formatCode="#,##0.0000000"/>
    <numFmt numFmtId="175" formatCode="0.00000000000000000"/>
    <numFmt numFmtId="176" formatCode="0.0000"/>
    <numFmt numFmtId="177" formatCode="0.000"/>
    <numFmt numFmtId="178" formatCode="#,##0.000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1"/>
    </font>
    <font>
      <sz val="12"/>
      <color indexed="3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4" fontId="12" fillId="0" borderId="0" xfId="0" applyNumberFormat="1" applyFont="1" applyFill="1" applyAlignment="1">
      <alignment/>
    </xf>
    <xf numFmtId="2" fontId="12" fillId="37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" fontId="2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4" fontId="59" fillId="4" borderId="14" xfId="0" applyNumberFormat="1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0" fontId="20" fillId="38" borderId="0" xfId="0" applyFont="1" applyFill="1" applyAlignment="1">
      <alignment/>
    </xf>
    <xf numFmtId="0" fontId="12" fillId="0" borderId="14" xfId="0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21" fillId="37" borderId="19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21" fillId="7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60" fillId="0" borderId="14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3" fillId="37" borderId="15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/>
    </xf>
    <xf numFmtId="4" fontId="62" fillId="0" borderId="31" xfId="0" applyNumberFormat="1" applyFont="1" applyBorder="1" applyAlignment="1">
      <alignment/>
    </xf>
    <xf numFmtId="4" fontId="62" fillId="0" borderId="32" xfId="0" applyNumberFormat="1" applyFont="1" applyBorder="1" applyAlignment="1">
      <alignment/>
    </xf>
    <xf numFmtId="4" fontId="62" fillId="0" borderId="33" xfId="0" applyNumberFormat="1" applyFont="1" applyBorder="1" applyAlignment="1">
      <alignment/>
    </xf>
    <xf numFmtId="4" fontId="62" fillId="0" borderId="34" xfId="0" applyNumberFormat="1" applyFont="1" applyBorder="1" applyAlignment="1">
      <alignment/>
    </xf>
    <xf numFmtId="4" fontId="62" fillId="0" borderId="14" xfId="0" applyNumberFormat="1" applyFont="1" applyBorder="1" applyAlignment="1">
      <alignment/>
    </xf>
    <xf numFmtId="4" fontId="62" fillId="0" borderId="35" xfId="0" applyNumberFormat="1" applyFont="1" applyBorder="1" applyAlignment="1">
      <alignment/>
    </xf>
    <xf numFmtId="4" fontId="62" fillId="0" borderId="36" xfId="0" applyNumberFormat="1" applyFont="1" applyBorder="1" applyAlignment="1">
      <alignment/>
    </xf>
    <xf numFmtId="4" fontId="62" fillId="0" borderId="37" xfId="0" applyNumberFormat="1" applyFont="1" applyBorder="1" applyAlignment="1">
      <alignment/>
    </xf>
    <xf numFmtId="4" fontId="62" fillId="0" borderId="38" xfId="0" applyNumberFormat="1" applyFont="1" applyBorder="1" applyAlignment="1">
      <alignment/>
    </xf>
    <xf numFmtId="4" fontId="63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60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31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 horizontal="left"/>
    </xf>
    <xf numFmtId="4" fontId="60" fillId="0" borderId="14" xfId="0" applyNumberFormat="1" applyFont="1" applyBorder="1" applyAlignment="1">
      <alignment horizontal="center"/>
    </xf>
    <xf numFmtId="0" fontId="61" fillId="39" borderId="0" xfId="0" applyFont="1" applyFill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20 ноября" xfId="62"/>
    <cellStyle name="Тысячи_20 ноября" xfId="63"/>
    <cellStyle name="Comma" xfId="64"/>
    <cellStyle name="Comma [0]" xfId="65"/>
    <cellStyle name="Хороший" xfId="66"/>
    <cellStyle name="㼿" xfId="67"/>
    <cellStyle name="㼿?" xfId="68"/>
    <cellStyle name="㼿㼿" xfId="69"/>
    <cellStyle name="㼿㼿?" xfId="70"/>
    <cellStyle name="㼿㼿? 2" xfId="71"/>
    <cellStyle name="㼿㼿㼿" xfId="72"/>
    <cellStyle name="㼿㼿㼿?" xfId="73"/>
    <cellStyle name="㼿㼿㼿? 2" xfId="74"/>
    <cellStyle name="㼿㼿㼿㼿" xfId="75"/>
    <cellStyle name="㼿㼿㼿㼿?" xfId="76"/>
    <cellStyle name="㼿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45"/>
  <sheetViews>
    <sheetView zoomScale="80" zoomScaleNormal="80" zoomScalePageLayoutView="0" workbookViewId="0" topLeftCell="A1">
      <selection activeCell="E3" sqref="E3"/>
    </sheetView>
  </sheetViews>
  <sheetFormatPr defaultColWidth="9.140625" defaultRowHeight="15"/>
  <cols>
    <col min="1" max="1" width="11.7109375" style="1" customWidth="1"/>
    <col min="2" max="2" width="38.421875" style="1" customWidth="1"/>
    <col min="3" max="3" width="30.57421875" style="1" customWidth="1"/>
    <col min="4" max="4" width="43.7109375" style="1" customWidth="1"/>
    <col min="5" max="5" width="39.140625" style="1" customWidth="1"/>
    <col min="6" max="16384" width="9.140625" style="1" customWidth="1"/>
  </cols>
  <sheetData>
    <row r="1" spans="1:5" ht="22.5" customHeight="1">
      <c r="A1" s="17"/>
      <c r="B1" s="17"/>
      <c r="C1" s="17"/>
      <c r="D1" s="11"/>
      <c r="E1" s="11" t="s">
        <v>29</v>
      </c>
    </row>
    <row r="2" spans="1:5" ht="22.5" customHeight="1">
      <c r="A2" s="17"/>
      <c r="B2" s="17"/>
      <c r="C2" s="17"/>
      <c r="D2" s="11"/>
      <c r="E2" s="11" t="s">
        <v>22</v>
      </c>
    </row>
    <row r="3" spans="1:5" ht="21.75" customHeight="1">
      <c r="A3" s="17"/>
      <c r="B3" s="17"/>
      <c r="C3" s="17"/>
      <c r="D3" s="11"/>
      <c r="E3" s="11" t="s">
        <v>78</v>
      </c>
    </row>
    <row r="4" spans="1:5" ht="15.75">
      <c r="A4" s="17"/>
      <c r="B4" s="74"/>
      <c r="C4" s="74"/>
      <c r="D4" s="74"/>
      <c r="E4" s="74"/>
    </row>
    <row r="5" spans="1:5" ht="28.5" customHeight="1">
      <c r="A5" s="22"/>
      <c r="B5" s="75" t="s">
        <v>23</v>
      </c>
      <c r="C5" s="75"/>
      <c r="D5" s="75"/>
      <c r="E5" s="75"/>
    </row>
    <row r="6" spans="1:5" ht="21" customHeight="1">
      <c r="A6" s="22"/>
      <c r="B6" s="75" t="s">
        <v>77</v>
      </c>
      <c r="C6" s="75"/>
      <c r="D6" s="75"/>
      <c r="E6" s="75"/>
    </row>
    <row r="7" spans="1:5" s="5" customFormat="1" ht="25.5" customHeight="1">
      <c r="A7" s="4"/>
      <c r="B7" s="4"/>
      <c r="C7" s="4"/>
      <c r="D7" s="4"/>
      <c r="E7" s="4"/>
    </row>
    <row r="8" spans="1:5" s="16" customFormat="1" ht="27" customHeight="1">
      <c r="A8" s="15"/>
      <c r="B8" s="76" t="s">
        <v>0</v>
      </c>
      <c r="C8" s="76"/>
      <c r="D8" s="76"/>
      <c r="E8" s="76"/>
    </row>
    <row r="9" spans="1:5" s="5" customFormat="1" ht="15.75" customHeight="1">
      <c r="A9" s="13"/>
      <c r="B9" s="77" t="s">
        <v>1</v>
      </c>
      <c r="C9" s="77"/>
      <c r="D9" s="77"/>
      <c r="E9" s="77"/>
    </row>
    <row r="10" spans="1:5" s="5" customFormat="1" ht="15.75">
      <c r="A10" s="4"/>
      <c r="B10" s="4"/>
      <c r="C10" s="4"/>
      <c r="D10" s="4"/>
      <c r="E10" s="4"/>
    </row>
    <row r="11" spans="1:5" s="5" customFormat="1" ht="20.25" customHeight="1">
      <c r="A11" s="13"/>
      <c r="B11" s="77" t="s">
        <v>13</v>
      </c>
      <c r="C11" s="77"/>
      <c r="D11" s="77"/>
      <c r="E11" s="77"/>
    </row>
    <row r="12" s="5" customFormat="1" ht="15.75"/>
    <row r="13" spans="1:5" s="5" customFormat="1" ht="55.5" customHeight="1">
      <c r="A13" s="6"/>
      <c r="B13" s="108" t="s">
        <v>15</v>
      </c>
      <c r="C13" s="109"/>
      <c r="D13" s="109"/>
      <c r="E13" s="110"/>
    </row>
    <row r="14" spans="1:5" s="5" customFormat="1" ht="16.5" customHeight="1">
      <c r="A14" s="85"/>
      <c r="B14" s="81" t="s">
        <v>17</v>
      </c>
      <c r="C14" s="111" t="s">
        <v>2</v>
      </c>
      <c r="D14" s="112"/>
      <c r="E14" s="113"/>
    </row>
    <row r="15" spans="1:5" s="5" customFormat="1" ht="15.75">
      <c r="A15" s="85"/>
      <c r="B15" s="82"/>
      <c r="C15" s="19" t="s">
        <v>3</v>
      </c>
      <c r="D15" s="7" t="s">
        <v>5</v>
      </c>
      <c r="E15" s="7" t="s">
        <v>4</v>
      </c>
    </row>
    <row r="16" spans="1:5" s="5" customFormat="1" ht="33" customHeight="1">
      <c r="A16" s="8"/>
      <c r="B16" s="20" t="s">
        <v>18</v>
      </c>
      <c r="C16" s="27">
        <v>2627.4599999999996</v>
      </c>
      <c r="D16" s="27">
        <v>4064.7899999999995</v>
      </c>
      <c r="E16" s="27">
        <v>5210.46</v>
      </c>
    </row>
    <row r="17" spans="1:5" s="5" customFormat="1" ht="33" customHeight="1">
      <c r="A17" s="8"/>
      <c r="B17" s="20" t="s">
        <v>19</v>
      </c>
      <c r="C17" s="27">
        <v>2619.6499999999996</v>
      </c>
      <c r="D17" s="27">
        <v>4056.9799999999996</v>
      </c>
      <c r="E17" s="27">
        <v>5202.650000000001</v>
      </c>
    </row>
    <row r="18" spans="1:5" s="10" customFormat="1" ht="21" customHeight="1">
      <c r="A18" s="8"/>
      <c r="B18" s="21"/>
      <c r="C18" s="30"/>
      <c r="D18" s="30"/>
      <c r="E18" s="30"/>
    </row>
    <row r="19" spans="1:5" s="14" customFormat="1" ht="48" customHeight="1">
      <c r="A19" s="33"/>
      <c r="B19" s="79" t="s">
        <v>21</v>
      </c>
      <c r="C19" s="79"/>
      <c r="D19" s="79"/>
      <c r="E19" s="79"/>
    </row>
    <row r="20" spans="1:5" s="10" customFormat="1" ht="54.75" customHeight="1">
      <c r="A20" s="8"/>
      <c r="B20" s="108" t="s">
        <v>15</v>
      </c>
      <c r="C20" s="109"/>
      <c r="D20" s="109"/>
      <c r="E20" s="110"/>
    </row>
    <row r="21" spans="2:5" s="2" customFormat="1" ht="15" customHeight="1">
      <c r="B21" s="81" t="s">
        <v>17</v>
      </c>
      <c r="C21" s="111" t="s">
        <v>2</v>
      </c>
      <c r="D21" s="112"/>
      <c r="E21" s="113"/>
    </row>
    <row r="22" spans="1:5" s="3" customFormat="1" ht="15" customHeight="1">
      <c r="A22" s="9"/>
      <c r="B22" s="82"/>
      <c r="C22" s="19" t="s">
        <v>3</v>
      </c>
      <c r="D22" s="7" t="s">
        <v>5</v>
      </c>
      <c r="E22" s="7" t="s">
        <v>4</v>
      </c>
    </row>
    <row r="23" spans="1:5" s="3" customFormat="1" ht="36" customHeight="1">
      <c r="A23" s="9"/>
      <c r="B23" s="20" t="s">
        <v>18</v>
      </c>
      <c r="C23" s="27">
        <v>1636.6399999999999</v>
      </c>
      <c r="D23" s="27">
        <v>1636.6399999999999</v>
      </c>
      <c r="E23" s="27">
        <v>1636.6399999999999</v>
      </c>
    </row>
    <row r="24" spans="2:5" s="5" customFormat="1" ht="36" customHeight="1">
      <c r="B24" s="20" t="s">
        <v>19</v>
      </c>
      <c r="C24" s="27">
        <v>1628.83</v>
      </c>
      <c r="D24" s="27">
        <v>1628.83</v>
      </c>
      <c r="E24" s="27">
        <v>1628.83</v>
      </c>
    </row>
    <row r="25" s="10" customFormat="1" ht="15.75" customHeight="1"/>
    <row r="26" spans="2:5" s="10" customFormat="1" ht="30.75" customHeight="1">
      <c r="B26" s="18"/>
      <c r="C26" s="17"/>
      <c r="D26" s="17"/>
      <c r="E26" s="17"/>
    </row>
    <row r="27" spans="1:5" s="16" customFormat="1" ht="29.25" customHeight="1">
      <c r="A27" s="15"/>
      <c r="B27" s="76" t="s">
        <v>6</v>
      </c>
      <c r="C27" s="76"/>
      <c r="D27" s="76"/>
      <c r="E27" s="76"/>
    </row>
    <row r="28" spans="1:5" ht="21" customHeight="1">
      <c r="A28" s="38"/>
      <c r="B28" s="95" t="s">
        <v>7</v>
      </c>
      <c r="C28" s="95"/>
      <c r="D28" s="95"/>
      <c r="E28" s="95"/>
    </row>
    <row r="29" spans="1:5" ht="30.75" customHeight="1">
      <c r="A29" s="38"/>
      <c r="B29" s="95" t="s">
        <v>12</v>
      </c>
      <c r="C29" s="95"/>
      <c r="D29" s="95"/>
      <c r="E29" s="95"/>
    </row>
    <row r="30" spans="1:5" ht="15.75">
      <c r="A30" s="40"/>
      <c r="B30" s="40"/>
      <c r="C30" s="40"/>
      <c r="D30" s="40"/>
      <c r="E30" s="40"/>
    </row>
    <row r="31" spans="1:5" ht="33" customHeight="1">
      <c r="A31" s="41"/>
      <c r="B31" s="83" t="s">
        <v>14</v>
      </c>
      <c r="C31" s="83"/>
      <c r="D31" s="83"/>
      <c r="E31" s="83"/>
    </row>
    <row r="32" spans="1:5" ht="54.75" customHeight="1">
      <c r="A32" s="43"/>
      <c r="B32" s="44" t="s">
        <v>8</v>
      </c>
      <c r="C32" s="84" t="s">
        <v>16</v>
      </c>
      <c r="D32" s="96"/>
      <c r="E32" s="97"/>
    </row>
    <row r="33" spans="1:5" ht="15.75" customHeight="1">
      <c r="A33" s="43"/>
      <c r="B33" s="80" t="s">
        <v>18</v>
      </c>
      <c r="C33" s="91" t="s">
        <v>2</v>
      </c>
      <c r="D33" s="92"/>
      <c r="E33" s="93"/>
    </row>
    <row r="34" spans="1:5" ht="31.5" customHeight="1">
      <c r="A34" s="43"/>
      <c r="B34" s="90"/>
      <c r="C34" s="26" t="s">
        <v>3</v>
      </c>
      <c r="D34" s="26" t="s">
        <v>5</v>
      </c>
      <c r="E34" s="26" t="s">
        <v>4</v>
      </c>
    </row>
    <row r="35" spans="1:5" ht="15.75">
      <c r="A35" s="45"/>
      <c r="B35" s="46" t="s">
        <v>9</v>
      </c>
      <c r="C35" s="27">
        <v>2228.9599999999996</v>
      </c>
      <c r="D35" s="27">
        <v>3666.2899999999995</v>
      </c>
      <c r="E35" s="27">
        <v>4811.96</v>
      </c>
    </row>
    <row r="36" spans="1:5" ht="15.75">
      <c r="A36" s="45"/>
      <c r="B36" s="46" t="s">
        <v>10</v>
      </c>
      <c r="C36" s="27">
        <v>2983.3599999999997</v>
      </c>
      <c r="D36" s="27">
        <v>4420.69</v>
      </c>
      <c r="E36" s="27">
        <v>5566.36</v>
      </c>
    </row>
    <row r="37" spans="1:5" ht="15.75">
      <c r="A37" s="45"/>
      <c r="B37" s="46" t="s">
        <v>11</v>
      </c>
      <c r="C37" s="27">
        <v>6414.08</v>
      </c>
      <c r="D37" s="27">
        <v>7851.410000000001</v>
      </c>
      <c r="E37" s="27">
        <v>8997.08</v>
      </c>
    </row>
    <row r="38" spans="1:5" ht="15.75" customHeight="1">
      <c r="A38" s="43"/>
      <c r="B38" s="80" t="s">
        <v>19</v>
      </c>
      <c r="C38" s="91" t="s">
        <v>2</v>
      </c>
      <c r="D38" s="92"/>
      <c r="E38" s="93"/>
    </row>
    <row r="39" spans="1:5" ht="31.5" customHeight="1">
      <c r="A39" s="43"/>
      <c r="B39" s="90"/>
      <c r="C39" s="26" t="s">
        <v>3</v>
      </c>
      <c r="D39" s="26" t="s">
        <v>5</v>
      </c>
      <c r="E39" s="26" t="s">
        <v>4</v>
      </c>
    </row>
    <row r="40" spans="1:5" ht="15.75">
      <c r="A40" s="45"/>
      <c r="B40" s="46" t="s">
        <v>9</v>
      </c>
      <c r="C40" s="27">
        <v>2223.16</v>
      </c>
      <c r="D40" s="27">
        <v>3660.49</v>
      </c>
      <c r="E40" s="27">
        <v>4806.16</v>
      </c>
    </row>
    <row r="41" spans="1:5" ht="15.75">
      <c r="A41" s="45"/>
      <c r="B41" s="46" t="s">
        <v>10</v>
      </c>
      <c r="C41" s="27">
        <v>2973.77</v>
      </c>
      <c r="D41" s="27">
        <v>4411.100000000001</v>
      </c>
      <c r="E41" s="27">
        <v>5556.770000000001</v>
      </c>
    </row>
    <row r="42" spans="1:5" ht="15.75">
      <c r="A42" s="45"/>
      <c r="B42" s="46" t="s">
        <v>11</v>
      </c>
      <c r="C42" s="27">
        <v>6387.25</v>
      </c>
      <c r="D42" s="27">
        <v>7824.580000000001</v>
      </c>
      <c r="E42" s="27">
        <v>8970.25</v>
      </c>
    </row>
    <row r="43" spans="1:5" ht="36.75" customHeight="1">
      <c r="A43" s="17"/>
      <c r="B43" s="17"/>
      <c r="C43" s="17"/>
      <c r="D43" s="17"/>
      <c r="E43" s="17"/>
    </row>
    <row r="44" spans="1:5" ht="18" customHeight="1">
      <c r="A44" s="17"/>
      <c r="B44" s="17"/>
      <c r="C44" s="17"/>
      <c r="D44" s="17"/>
      <c r="E44" s="17"/>
    </row>
    <row r="45" spans="1:5" ht="15.75">
      <c r="A45" s="17"/>
      <c r="B45" s="72" t="s">
        <v>75</v>
      </c>
      <c r="C45" s="72"/>
      <c r="D45" s="17"/>
      <c r="E45" s="17" t="s">
        <v>76</v>
      </c>
    </row>
  </sheetData>
  <sheetProtection/>
  <mergeCells count="24">
    <mergeCell ref="B20:E20"/>
    <mergeCell ref="A14:A15"/>
    <mergeCell ref="C14:E14"/>
    <mergeCell ref="B14:B15"/>
    <mergeCell ref="B38:B39"/>
    <mergeCell ref="C38:E38"/>
    <mergeCell ref="B21:B22"/>
    <mergeCell ref="B27:E27"/>
    <mergeCell ref="B28:E28"/>
    <mergeCell ref="B29:E29"/>
    <mergeCell ref="B31:E31"/>
    <mergeCell ref="B33:B34"/>
    <mergeCell ref="C32:E32"/>
    <mergeCell ref="C33:E33"/>
    <mergeCell ref="B45:C45"/>
    <mergeCell ref="B13:E13"/>
    <mergeCell ref="B4:E4"/>
    <mergeCell ref="B5:E5"/>
    <mergeCell ref="B6:E6"/>
    <mergeCell ref="B8:E8"/>
    <mergeCell ref="B9:E9"/>
    <mergeCell ref="B11:E11"/>
    <mergeCell ref="C21:E21"/>
    <mergeCell ref="B19:E19"/>
  </mergeCells>
  <printOptions/>
  <pageMargins left="0.3937007874015748" right="0.1968503937007874" top="0.31496062992125984" bottom="0.1968503937007874" header="0.31496062992125984" footer="0.1968503937007874"/>
  <pageSetup blackAndWhite="1" fitToHeight="1" fitToWidth="1" horizontalDpi="600" verticalDpi="600" orientation="portrait" paperSize="9" scale="5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52"/>
  <sheetViews>
    <sheetView zoomScale="80" zoomScaleNormal="80" zoomScalePageLayoutView="0" workbookViewId="0" topLeftCell="B35">
      <selection activeCell="I49" sqref="I49"/>
    </sheetView>
  </sheetViews>
  <sheetFormatPr defaultColWidth="9.140625" defaultRowHeight="15"/>
  <cols>
    <col min="1" max="1" width="11.7109375" style="17" customWidth="1"/>
    <col min="2" max="2" width="41.57421875" style="17" customWidth="1"/>
    <col min="3" max="3" width="26.7109375" style="17" customWidth="1"/>
    <col min="4" max="4" width="26.57421875" style="17" customWidth="1"/>
    <col min="5" max="5" width="25.28125" style="17" customWidth="1"/>
    <col min="6" max="11" width="15.57421875" style="17" customWidth="1"/>
    <col min="12" max="14" width="9.140625" style="17" customWidth="1"/>
    <col min="15" max="17" width="11.421875" style="17" customWidth="1"/>
    <col min="18" max="20" width="9.140625" style="17" customWidth="1"/>
    <col min="21" max="23" width="13.140625" style="17" customWidth="1"/>
    <col min="24" max="16384" width="9.140625" style="17" customWidth="1"/>
  </cols>
  <sheetData>
    <row r="1" spans="4:5" ht="22.5" customHeight="1">
      <c r="D1" s="11"/>
      <c r="E1" s="60"/>
    </row>
    <row r="2" spans="4:5" ht="22.5" customHeight="1">
      <c r="D2" s="11"/>
      <c r="E2" s="60"/>
    </row>
    <row r="3" spans="4:5" ht="21.75" customHeight="1">
      <c r="D3" s="11"/>
      <c r="E3" s="60"/>
    </row>
    <row r="4" spans="2:5" ht="15.75">
      <c r="B4" s="74"/>
      <c r="C4" s="74"/>
      <c r="D4" s="74"/>
      <c r="E4" s="74"/>
    </row>
    <row r="5" spans="1:5" ht="48.75" customHeight="1">
      <c r="A5" s="22"/>
      <c r="B5" s="75" t="s">
        <v>24</v>
      </c>
      <c r="C5" s="75"/>
      <c r="D5" s="75"/>
      <c r="E5" s="75"/>
    </row>
    <row r="6" spans="1:5" ht="21" customHeight="1">
      <c r="A6" s="22"/>
      <c r="B6" s="98" t="s">
        <v>74</v>
      </c>
      <c r="C6" s="98"/>
      <c r="D6" s="98"/>
      <c r="E6" s="98"/>
    </row>
    <row r="7" spans="1:5" s="5" customFormat="1" ht="25.5" customHeight="1">
      <c r="A7" s="4"/>
      <c r="B7" s="4"/>
      <c r="C7" s="4"/>
      <c r="D7" s="4"/>
      <c r="E7" s="4"/>
    </row>
    <row r="8" spans="1:5" s="16" customFormat="1" ht="27" customHeight="1">
      <c r="A8" s="15"/>
      <c r="B8" s="76" t="s">
        <v>0</v>
      </c>
      <c r="C8" s="76"/>
      <c r="D8" s="76"/>
      <c r="E8" s="76"/>
    </row>
    <row r="9" spans="1:5" s="5" customFormat="1" ht="15.75" customHeight="1">
      <c r="A9" s="13"/>
      <c r="B9" s="77" t="s">
        <v>1</v>
      </c>
      <c r="C9" s="77"/>
      <c r="D9" s="77"/>
      <c r="E9" s="77"/>
    </row>
    <row r="10" spans="1:5" s="5" customFormat="1" ht="15.75">
      <c r="A10" s="4"/>
      <c r="B10" s="4"/>
      <c r="C10" s="4"/>
      <c r="D10" s="4"/>
      <c r="E10" s="4"/>
    </row>
    <row r="11" spans="1:12" s="5" customFormat="1" ht="20.25" customHeight="1">
      <c r="A11" s="13"/>
      <c r="B11" s="77" t="s">
        <v>13</v>
      </c>
      <c r="C11" s="77"/>
      <c r="D11" s="77"/>
      <c r="E11" s="77"/>
      <c r="H11" s="23"/>
      <c r="L11" s="24"/>
    </row>
    <row r="12" s="5" customFormat="1" ht="15.75"/>
    <row r="13" spans="1:23" s="5" customFormat="1" ht="95.25" customHeight="1">
      <c r="A13" s="6"/>
      <c r="B13" s="73" t="s">
        <v>15</v>
      </c>
      <c r="C13" s="73"/>
      <c r="D13" s="73"/>
      <c r="E13" s="73"/>
      <c r="F13" s="84" t="s">
        <v>67</v>
      </c>
      <c r="G13" s="96"/>
      <c r="H13" s="96"/>
      <c r="I13" s="87" t="s">
        <v>25</v>
      </c>
      <c r="J13" s="88"/>
      <c r="K13" s="89"/>
      <c r="L13" s="87" t="s">
        <v>26</v>
      </c>
      <c r="M13" s="88"/>
      <c r="N13" s="89"/>
      <c r="O13" s="84" t="s">
        <v>27</v>
      </c>
      <c r="P13" s="96"/>
      <c r="Q13" s="97"/>
      <c r="R13" s="87" t="s">
        <v>28</v>
      </c>
      <c r="S13" s="88"/>
      <c r="T13" s="89"/>
      <c r="U13" s="86" t="s">
        <v>72</v>
      </c>
      <c r="V13" s="86"/>
      <c r="W13" s="86"/>
    </row>
    <row r="14" spans="1:23" s="5" customFormat="1" ht="20.25" customHeight="1">
      <c r="A14" s="85"/>
      <c r="B14" s="81" t="s">
        <v>17</v>
      </c>
      <c r="C14" s="78" t="s">
        <v>2</v>
      </c>
      <c r="D14" s="78"/>
      <c r="E14" s="78"/>
      <c r="F14" s="91" t="s">
        <v>2</v>
      </c>
      <c r="G14" s="92"/>
      <c r="H14" s="92"/>
      <c r="I14" s="91" t="s">
        <v>2</v>
      </c>
      <c r="J14" s="92"/>
      <c r="K14" s="92"/>
      <c r="L14" s="91" t="s">
        <v>2</v>
      </c>
      <c r="M14" s="92"/>
      <c r="N14" s="92"/>
      <c r="O14" s="91" t="s">
        <v>2</v>
      </c>
      <c r="P14" s="92"/>
      <c r="Q14" s="92"/>
      <c r="R14" s="91" t="s">
        <v>2</v>
      </c>
      <c r="S14" s="92"/>
      <c r="T14" s="93"/>
      <c r="U14" s="61"/>
      <c r="V14" s="61"/>
      <c r="W14" s="61"/>
    </row>
    <row r="15" spans="1:23" s="5" customFormat="1" ht="15.75">
      <c r="A15" s="85"/>
      <c r="B15" s="82"/>
      <c r="C15" s="19" t="s">
        <v>3</v>
      </c>
      <c r="D15" s="7" t="s">
        <v>5</v>
      </c>
      <c r="E15" s="7" t="s">
        <v>4</v>
      </c>
      <c r="F15" s="26" t="s">
        <v>3</v>
      </c>
      <c r="G15" s="26" t="s">
        <v>5</v>
      </c>
      <c r="H15" s="25" t="s">
        <v>4</v>
      </c>
      <c r="I15" s="26" t="s">
        <v>3</v>
      </c>
      <c r="J15" s="26" t="s">
        <v>5</v>
      </c>
      <c r="K15" s="25" t="s">
        <v>4</v>
      </c>
      <c r="L15" s="26" t="s">
        <v>3</v>
      </c>
      <c r="M15" s="26" t="s">
        <v>5</v>
      </c>
      <c r="N15" s="25" t="s">
        <v>4</v>
      </c>
      <c r="O15" s="26" t="s">
        <v>3</v>
      </c>
      <c r="P15" s="26" t="s">
        <v>5</v>
      </c>
      <c r="Q15" s="25" t="s">
        <v>4</v>
      </c>
      <c r="R15" s="26" t="s">
        <v>3</v>
      </c>
      <c r="S15" s="26" t="s">
        <v>5</v>
      </c>
      <c r="T15" s="26" t="s">
        <v>4</v>
      </c>
      <c r="U15" s="61"/>
      <c r="V15" s="61"/>
      <c r="W15" s="61"/>
    </row>
    <row r="16" spans="1:23" s="5" customFormat="1" ht="48" customHeight="1">
      <c r="A16" s="8"/>
      <c r="B16" s="20" t="s">
        <v>18</v>
      </c>
      <c r="C16" s="27">
        <f>F16+I16+L16+O16+R16</f>
        <v>2511.4800000000005</v>
      </c>
      <c r="D16" s="27">
        <f>G16+J16+M16+P16+S16</f>
        <v>3711.42</v>
      </c>
      <c r="E16" s="27">
        <f>H16+K16+N16+Q16+T16</f>
        <v>4823.18</v>
      </c>
      <c r="F16" s="65">
        <v>1409.38</v>
      </c>
      <c r="G16" s="65">
        <v>1409.38</v>
      </c>
      <c r="H16" s="65">
        <v>1409.38</v>
      </c>
      <c r="I16" s="58">
        <v>2.39</v>
      </c>
      <c r="J16" s="58">
        <v>2.39</v>
      </c>
      <c r="K16" s="58">
        <v>2.39</v>
      </c>
      <c r="L16" s="28">
        <v>923.58</v>
      </c>
      <c r="M16" s="28">
        <v>2123.52</v>
      </c>
      <c r="N16" s="28">
        <v>3235.28</v>
      </c>
      <c r="O16" s="59">
        <v>111.76</v>
      </c>
      <c r="P16" s="59">
        <v>111.76</v>
      </c>
      <c r="Q16" s="59">
        <v>111.76</v>
      </c>
      <c r="R16" s="29">
        <v>64.37</v>
      </c>
      <c r="S16" s="29">
        <v>64.37</v>
      </c>
      <c r="T16" s="29">
        <v>64.37</v>
      </c>
      <c r="U16" s="62">
        <f>F16+O16</f>
        <v>1521.14</v>
      </c>
      <c r="V16" s="62">
        <f>G16+P16</f>
        <v>1521.14</v>
      </c>
      <c r="W16" s="62">
        <f>H16+Q16</f>
        <v>1521.14</v>
      </c>
    </row>
    <row r="17" spans="1:23" s="5" customFormat="1" ht="48" customHeight="1">
      <c r="A17" s="8"/>
      <c r="B17" s="20" t="s">
        <v>19</v>
      </c>
      <c r="C17" s="27">
        <f aca="true" t="shared" si="0" ref="C17:E18">F17+I17+L17+O17+R17</f>
        <v>2503.3100000000004</v>
      </c>
      <c r="D17" s="27">
        <f t="shared" si="0"/>
        <v>3703.25</v>
      </c>
      <c r="E17" s="27">
        <f t="shared" si="0"/>
        <v>4815.01</v>
      </c>
      <c r="F17" s="65">
        <v>1409.38</v>
      </c>
      <c r="G17" s="65">
        <v>1409.38</v>
      </c>
      <c r="H17" s="65">
        <v>1409.38</v>
      </c>
      <c r="I17" s="58">
        <v>2.39</v>
      </c>
      <c r="J17" s="58">
        <v>2.39</v>
      </c>
      <c r="K17" s="58">
        <v>2.39</v>
      </c>
      <c r="L17" s="28">
        <v>923.58</v>
      </c>
      <c r="M17" s="28">
        <v>2123.52</v>
      </c>
      <c r="N17" s="28">
        <v>3235.28</v>
      </c>
      <c r="O17" s="59">
        <v>103.59</v>
      </c>
      <c r="P17" s="59">
        <v>103.59</v>
      </c>
      <c r="Q17" s="59">
        <v>103.59</v>
      </c>
      <c r="R17" s="29">
        <v>64.37</v>
      </c>
      <c r="S17" s="29">
        <v>64.37</v>
      </c>
      <c r="T17" s="29">
        <v>64.37</v>
      </c>
      <c r="U17" s="62">
        <f aca="true" t="shared" si="1" ref="U17:W18">F17+O17</f>
        <v>1512.97</v>
      </c>
      <c r="V17" s="62">
        <f t="shared" si="1"/>
        <v>1512.97</v>
      </c>
      <c r="W17" s="62">
        <f t="shared" si="1"/>
        <v>1512.97</v>
      </c>
    </row>
    <row r="18" spans="1:23" s="5" customFormat="1" ht="48" customHeight="1">
      <c r="A18" s="8"/>
      <c r="B18" s="20" t="s">
        <v>20</v>
      </c>
      <c r="C18" s="27">
        <f t="shared" si="0"/>
        <v>2470.8900000000003</v>
      </c>
      <c r="D18" s="27">
        <f t="shared" si="0"/>
        <v>3670.83</v>
      </c>
      <c r="E18" s="27">
        <f t="shared" si="0"/>
        <v>4782.59</v>
      </c>
      <c r="F18" s="65">
        <v>1409.38</v>
      </c>
      <c r="G18" s="65">
        <v>1409.38</v>
      </c>
      <c r="H18" s="65">
        <v>1409.38</v>
      </c>
      <c r="I18" s="58">
        <v>2.39</v>
      </c>
      <c r="J18" s="58">
        <v>2.39</v>
      </c>
      <c r="K18" s="58">
        <v>2.39</v>
      </c>
      <c r="L18" s="28">
        <v>923.58</v>
      </c>
      <c r="M18" s="28">
        <v>2123.52</v>
      </c>
      <c r="N18" s="28">
        <v>3235.28</v>
      </c>
      <c r="O18" s="59">
        <v>71.17</v>
      </c>
      <c r="P18" s="59">
        <v>71.17</v>
      </c>
      <c r="Q18" s="59">
        <v>71.17</v>
      </c>
      <c r="R18" s="29">
        <v>64.37</v>
      </c>
      <c r="S18" s="29">
        <v>64.37</v>
      </c>
      <c r="T18" s="29">
        <v>64.37</v>
      </c>
      <c r="U18" s="62">
        <f>F18+O18</f>
        <v>1480.5500000000002</v>
      </c>
      <c r="V18" s="62">
        <f t="shared" si="1"/>
        <v>1480.5500000000002</v>
      </c>
      <c r="W18" s="62">
        <f t="shared" si="1"/>
        <v>1480.5500000000002</v>
      </c>
    </row>
    <row r="19" spans="1:20" s="10" customFormat="1" ht="48" customHeight="1">
      <c r="A19" s="8"/>
      <c r="B19" s="21"/>
      <c r="C19" s="30"/>
      <c r="D19" s="30"/>
      <c r="E19" s="30"/>
      <c r="F19" s="31"/>
      <c r="G19" s="31"/>
      <c r="H19" s="31"/>
      <c r="I19" s="32"/>
      <c r="J19" s="32"/>
      <c r="K19" s="32"/>
      <c r="L19" s="31"/>
      <c r="M19" s="31"/>
      <c r="N19" s="31"/>
      <c r="O19" s="31"/>
      <c r="P19" s="31"/>
      <c r="Q19" s="31"/>
      <c r="R19" s="31"/>
      <c r="S19" s="31"/>
      <c r="T19" s="31"/>
    </row>
    <row r="20" spans="1:16" s="34" customFormat="1" ht="53.25" customHeight="1">
      <c r="A20" s="33"/>
      <c r="B20" s="79" t="s">
        <v>21</v>
      </c>
      <c r="C20" s="79"/>
      <c r="D20" s="79"/>
      <c r="E20" s="79"/>
      <c r="H20" s="35"/>
      <c r="I20" s="35"/>
      <c r="J20" s="35"/>
      <c r="K20" s="35"/>
      <c r="L20" s="35"/>
      <c r="M20" s="35"/>
      <c r="N20" s="35"/>
      <c r="O20" s="35"/>
      <c r="P20" s="35"/>
    </row>
    <row r="21" spans="1:23" s="10" customFormat="1" ht="96" customHeight="1">
      <c r="A21" s="8"/>
      <c r="B21" s="73" t="s">
        <v>15</v>
      </c>
      <c r="C21" s="73"/>
      <c r="D21" s="73"/>
      <c r="E21" s="73"/>
      <c r="F21" s="84" t="s">
        <v>67</v>
      </c>
      <c r="G21" s="96"/>
      <c r="H21" s="96"/>
      <c r="I21" s="87" t="s">
        <v>25</v>
      </c>
      <c r="J21" s="88"/>
      <c r="K21" s="89"/>
      <c r="L21" s="87" t="s">
        <v>26</v>
      </c>
      <c r="M21" s="88"/>
      <c r="N21" s="89"/>
      <c r="O21" s="84" t="s">
        <v>27</v>
      </c>
      <c r="P21" s="96"/>
      <c r="Q21" s="97"/>
      <c r="R21" s="87" t="s">
        <v>28</v>
      </c>
      <c r="S21" s="88"/>
      <c r="T21" s="89"/>
      <c r="U21" s="86" t="s">
        <v>72</v>
      </c>
      <c r="V21" s="86"/>
      <c r="W21" s="86"/>
    </row>
    <row r="22" spans="2:23" s="2" customFormat="1" ht="20.25" customHeight="1">
      <c r="B22" s="81" t="s">
        <v>17</v>
      </c>
      <c r="C22" s="78" t="s">
        <v>2</v>
      </c>
      <c r="D22" s="78"/>
      <c r="E22" s="78"/>
      <c r="F22" s="91" t="s">
        <v>2</v>
      </c>
      <c r="G22" s="92"/>
      <c r="H22" s="92"/>
      <c r="I22" s="91" t="s">
        <v>2</v>
      </c>
      <c r="J22" s="92"/>
      <c r="K22" s="92"/>
      <c r="L22" s="91" t="s">
        <v>2</v>
      </c>
      <c r="M22" s="92"/>
      <c r="N22" s="92"/>
      <c r="O22" s="91" t="s">
        <v>2</v>
      </c>
      <c r="P22" s="92"/>
      <c r="Q22" s="92"/>
      <c r="R22" s="91" t="s">
        <v>2</v>
      </c>
      <c r="S22" s="92"/>
      <c r="T22" s="93"/>
      <c r="U22" s="61"/>
      <c r="V22" s="61"/>
      <c r="W22" s="61"/>
    </row>
    <row r="23" spans="1:23" s="3" customFormat="1" ht="15" customHeight="1">
      <c r="A23" s="9"/>
      <c r="B23" s="82"/>
      <c r="C23" s="19" t="s">
        <v>3</v>
      </c>
      <c r="D23" s="7" t="s">
        <v>5</v>
      </c>
      <c r="E23" s="7" t="s">
        <v>4</v>
      </c>
      <c r="F23" s="26" t="s">
        <v>3</v>
      </c>
      <c r="G23" s="26" t="s">
        <v>5</v>
      </c>
      <c r="H23" s="25" t="s">
        <v>4</v>
      </c>
      <c r="I23" s="26" t="s">
        <v>3</v>
      </c>
      <c r="J23" s="26" t="s">
        <v>5</v>
      </c>
      <c r="K23" s="25" t="s">
        <v>4</v>
      </c>
      <c r="L23" s="26" t="s">
        <v>3</v>
      </c>
      <c r="M23" s="26" t="s">
        <v>5</v>
      </c>
      <c r="N23" s="25" t="s">
        <v>4</v>
      </c>
      <c r="O23" s="26" t="s">
        <v>3</v>
      </c>
      <c r="P23" s="26" t="s">
        <v>5</v>
      </c>
      <c r="Q23" s="25" t="s">
        <v>4</v>
      </c>
      <c r="R23" s="26" t="s">
        <v>3</v>
      </c>
      <c r="S23" s="26" t="s">
        <v>5</v>
      </c>
      <c r="T23" s="26" t="s">
        <v>4</v>
      </c>
      <c r="U23" s="61"/>
      <c r="V23" s="61"/>
      <c r="W23" s="61"/>
    </row>
    <row r="24" spans="1:23" s="3" customFormat="1" ht="48" customHeight="1">
      <c r="A24" s="9"/>
      <c r="B24" s="20" t="s">
        <v>18</v>
      </c>
      <c r="C24" s="27">
        <f aca="true" t="shared" si="2" ref="C24:E26">F24+I24+L24+O24+R24</f>
        <v>1587.9</v>
      </c>
      <c r="D24" s="27">
        <f t="shared" si="2"/>
        <v>1587.9</v>
      </c>
      <c r="E24" s="27">
        <f>H24+K24+N24+Q24+T24</f>
        <v>1587.9</v>
      </c>
      <c r="F24" s="65">
        <v>1409.38</v>
      </c>
      <c r="G24" s="65">
        <v>1409.38</v>
      </c>
      <c r="H24" s="65">
        <v>1409.38</v>
      </c>
      <c r="I24" s="58">
        <v>2.39</v>
      </c>
      <c r="J24" s="58">
        <v>2.39</v>
      </c>
      <c r="K24" s="58">
        <v>2.39</v>
      </c>
      <c r="L24" s="28">
        <v>0</v>
      </c>
      <c r="M24" s="28">
        <v>0</v>
      </c>
      <c r="N24" s="28">
        <v>0</v>
      </c>
      <c r="O24" s="59">
        <f>ROUND(F24*0.0793,2)</f>
        <v>111.76</v>
      </c>
      <c r="P24" s="59">
        <f>ROUND(G24*0.0793,2)</f>
        <v>111.76</v>
      </c>
      <c r="Q24" s="59">
        <f>ROUND(H24*0.0793,2)</f>
        <v>111.76</v>
      </c>
      <c r="R24" s="29">
        <v>64.37</v>
      </c>
      <c r="S24" s="29">
        <v>64.37</v>
      </c>
      <c r="T24" s="29">
        <v>64.37</v>
      </c>
      <c r="U24" s="62">
        <f aca="true" t="shared" si="3" ref="U24:W26">F24+O24</f>
        <v>1521.14</v>
      </c>
      <c r="V24" s="62">
        <f t="shared" si="3"/>
        <v>1521.14</v>
      </c>
      <c r="W24" s="62">
        <f t="shared" si="3"/>
        <v>1521.14</v>
      </c>
    </row>
    <row r="25" spans="2:23" s="5" customFormat="1" ht="48" customHeight="1">
      <c r="B25" s="20" t="s">
        <v>19</v>
      </c>
      <c r="C25" s="27">
        <f t="shared" si="2"/>
        <v>1579.73</v>
      </c>
      <c r="D25" s="27">
        <f t="shared" si="2"/>
        <v>1579.73</v>
      </c>
      <c r="E25" s="27">
        <f t="shared" si="2"/>
        <v>1579.73</v>
      </c>
      <c r="F25" s="65">
        <v>1409.38</v>
      </c>
      <c r="G25" s="65">
        <v>1409.38</v>
      </c>
      <c r="H25" s="65">
        <v>1409.38</v>
      </c>
      <c r="I25" s="58">
        <v>2.39</v>
      </c>
      <c r="J25" s="58">
        <v>2.39</v>
      </c>
      <c r="K25" s="58">
        <v>2.39</v>
      </c>
      <c r="L25" s="28">
        <v>0</v>
      </c>
      <c r="M25" s="28">
        <v>0</v>
      </c>
      <c r="N25" s="28">
        <v>0</v>
      </c>
      <c r="O25" s="59">
        <f>ROUND(F25*0.0735,2)</f>
        <v>103.59</v>
      </c>
      <c r="P25" s="59">
        <f>ROUND(G25*0.0735,2)</f>
        <v>103.59</v>
      </c>
      <c r="Q25" s="59">
        <f>ROUND(H25*0.0735,2)</f>
        <v>103.59</v>
      </c>
      <c r="R25" s="29">
        <v>64.37</v>
      </c>
      <c r="S25" s="29">
        <v>64.37</v>
      </c>
      <c r="T25" s="29">
        <v>64.37</v>
      </c>
      <c r="U25" s="62">
        <f t="shared" si="3"/>
        <v>1512.97</v>
      </c>
      <c r="V25" s="62">
        <f t="shared" si="3"/>
        <v>1512.97</v>
      </c>
      <c r="W25" s="62">
        <f t="shared" si="3"/>
        <v>1512.97</v>
      </c>
    </row>
    <row r="26" spans="2:23" s="10" customFormat="1" ht="48" customHeight="1">
      <c r="B26" s="20" t="s">
        <v>20</v>
      </c>
      <c r="C26" s="27">
        <f t="shared" si="2"/>
        <v>1547.3100000000004</v>
      </c>
      <c r="D26" s="27">
        <f t="shared" si="2"/>
        <v>1547.3100000000004</v>
      </c>
      <c r="E26" s="27">
        <f t="shared" si="2"/>
        <v>1547.3100000000004</v>
      </c>
      <c r="F26" s="65">
        <v>1409.38</v>
      </c>
      <c r="G26" s="65">
        <v>1409.38</v>
      </c>
      <c r="H26" s="65">
        <v>1409.38</v>
      </c>
      <c r="I26" s="58">
        <v>2.39</v>
      </c>
      <c r="J26" s="58">
        <v>2.39</v>
      </c>
      <c r="K26" s="58">
        <v>2.39</v>
      </c>
      <c r="L26" s="28">
        <v>0</v>
      </c>
      <c r="M26" s="28">
        <v>0</v>
      </c>
      <c r="N26" s="28">
        <v>0</v>
      </c>
      <c r="O26" s="59">
        <f>ROUND(F26*0.0505,2)</f>
        <v>71.17</v>
      </c>
      <c r="P26" s="59">
        <f>ROUND(G26*0.0505,2)</f>
        <v>71.17</v>
      </c>
      <c r="Q26" s="59">
        <f>ROUND(H26*0.0505,2)</f>
        <v>71.17</v>
      </c>
      <c r="R26" s="29">
        <v>64.37</v>
      </c>
      <c r="S26" s="29">
        <v>64.37</v>
      </c>
      <c r="T26" s="29">
        <v>64.37</v>
      </c>
      <c r="U26" s="62">
        <f t="shared" si="3"/>
        <v>1480.5500000000002</v>
      </c>
      <c r="V26" s="62">
        <f t="shared" si="3"/>
        <v>1480.5500000000002</v>
      </c>
      <c r="W26" s="62">
        <f t="shared" si="3"/>
        <v>1480.5500000000002</v>
      </c>
    </row>
    <row r="27" s="10" customFormat="1" ht="15.75" customHeight="1"/>
    <row r="28" spans="3:5" s="10" customFormat="1" ht="30.75" customHeight="1">
      <c r="C28" s="36"/>
      <c r="D28" s="37"/>
      <c r="E28" s="37"/>
    </row>
    <row r="29" spans="1:16" s="5" customFormat="1" ht="21" customHeight="1">
      <c r="A29" s="12"/>
      <c r="B29" s="94" t="s">
        <v>6</v>
      </c>
      <c r="C29" s="94"/>
      <c r="D29" s="94"/>
      <c r="E29" s="94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31.5" customHeight="1">
      <c r="A30" s="38"/>
      <c r="B30" s="95" t="s">
        <v>7</v>
      </c>
      <c r="C30" s="95"/>
      <c r="D30" s="95"/>
      <c r="E30" s="95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30.75" customHeight="1">
      <c r="A31" s="38"/>
      <c r="B31" s="95" t="s">
        <v>12</v>
      </c>
      <c r="C31" s="95"/>
      <c r="D31" s="95"/>
      <c r="E31" s="95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5.75">
      <c r="A32" s="40"/>
      <c r="B32" s="40"/>
      <c r="C32" s="40"/>
      <c r="D32" s="40"/>
      <c r="E32" s="40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33" customHeight="1">
      <c r="A33" s="41"/>
      <c r="B33" s="83" t="s">
        <v>14</v>
      </c>
      <c r="C33" s="83"/>
      <c r="D33" s="83"/>
      <c r="E33" s="83"/>
      <c r="H33" s="42"/>
      <c r="I33" s="42"/>
      <c r="J33" s="42"/>
      <c r="K33" s="42"/>
      <c r="L33" s="42"/>
      <c r="M33" s="42"/>
      <c r="N33" s="42"/>
      <c r="O33" s="42"/>
      <c r="P33" s="42"/>
    </row>
    <row r="34" spans="1:23" ht="78" customHeight="1">
      <c r="A34" s="43"/>
      <c r="B34" s="44" t="s">
        <v>8</v>
      </c>
      <c r="C34" s="84" t="s">
        <v>16</v>
      </c>
      <c r="D34" s="96"/>
      <c r="E34" s="97"/>
      <c r="F34" s="84" t="s">
        <v>73</v>
      </c>
      <c r="G34" s="96"/>
      <c r="H34" s="96"/>
      <c r="I34" s="87" t="s">
        <v>68</v>
      </c>
      <c r="J34" s="88"/>
      <c r="K34" s="89"/>
      <c r="L34" s="87" t="s">
        <v>26</v>
      </c>
      <c r="M34" s="88"/>
      <c r="N34" s="89"/>
      <c r="O34" s="84" t="s">
        <v>27</v>
      </c>
      <c r="P34" s="96"/>
      <c r="Q34" s="97"/>
      <c r="R34" s="87" t="s">
        <v>28</v>
      </c>
      <c r="S34" s="88"/>
      <c r="T34" s="89"/>
      <c r="U34" s="86" t="s">
        <v>72</v>
      </c>
      <c r="V34" s="86"/>
      <c r="W34" s="86"/>
    </row>
    <row r="35" spans="1:23" ht="30" customHeight="1">
      <c r="A35" s="43"/>
      <c r="B35" s="80" t="s">
        <v>18</v>
      </c>
      <c r="C35" s="91" t="s">
        <v>2</v>
      </c>
      <c r="D35" s="92"/>
      <c r="E35" s="93"/>
      <c r="F35" s="91" t="s">
        <v>2</v>
      </c>
      <c r="G35" s="92"/>
      <c r="H35" s="92"/>
      <c r="I35" s="91" t="s">
        <v>2</v>
      </c>
      <c r="J35" s="92"/>
      <c r="K35" s="92"/>
      <c r="L35" s="91" t="s">
        <v>2</v>
      </c>
      <c r="M35" s="92"/>
      <c r="N35" s="92"/>
      <c r="O35" s="91" t="s">
        <v>2</v>
      </c>
      <c r="P35" s="92"/>
      <c r="Q35" s="92"/>
      <c r="R35" s="91" t="s">
        <v>2</v>
      </c>
      <c r="S35" s="92"/>
      <c r="T35" s="93"/>
      <c r="U35" s="61"/>
      <c r="V35" s="61"/>
      <c r="W35" s="61"/>
    </row>
    <row r="36" spans="1:23" ht="31.5" customHeight="1">
      <c r="A36" s="43"/>
      <c r="B36" s="90"/>
      <c r="C36" s="26" t="s">
        <v>3</v>
      </c>
      <c r="D36" s="26" t="s">
        <v>5</v>
      </c>
      <c r="E36" s="26" t="s">
        <v>4</v>
      </c>
      <c r="F36" s="26" t="s">
        <v>3</v>
      </c>
      <c r="G36" s="26" t="s">
        <v>5</v>
      </c>
      <c r="H36" s="25" t="s">
        <v>4</v>
      </c>
      <c r="I36" s="26" t="s">
        <v>3</v>
      </c>
      <c r="J36" s="26" t="s">
        <v>5</v>
      </c>
      <c r="K36" s="25" t="s">
        <v>4</v>
      </c>
      <c r="L36" s="26" t="s">
        <v>3</v>
      </c>
      <c r="M36" s="26" t="s">
        <v>5</v>
      </c>
      <c r="N36" s="25" t="s">
        <v>4</v>
      </c>
      <c r="O36" s="26" t="s">
        <v>3</v>
      </c>
      <c r="P36" s="26" t="s">
        <v>5</v>
      </c>
      <c r="Q36" s="25" t="s">
        <v>4</v>
      </c>
      <c r="R36" s="26" t="s">
        <v>3</v>
      </c>
      <c r="S36" s="26" t="s">
        <v>5</v>
      </c>
      <c r="T36" s="26" t="s">
        <v>4</v>
      </c>
      <c r="U36" s="61"/>
      <c r="V36" s="61"/>
      <c r="W36" s="61"/>
    </row>
    <row r="37" spans="1:26" ht="15.75">
      <c r="A37" s="45"/>
      <c r="B37" s="46" t="s">
        <v>9</v>
      </c>
      <c r="C37" s="27">
        <f aca="true" t="shared" si="4" ref="C37:E39">F37+I37+L37+O37+R37</f>
        <v>1895.79</v>
      </c>
      <c r="D37" s="27">
        <f>G37+J37+M37+P37+S37</f>
        <v>3095.73</v>
      </c>
      <c r="E37" s="27">
        <f>H37+K37+N37+Q37+T37</f>
        <v>4207.49</v>
      </c>
      <c r="F37" s="65">
        <v>838.92</v>
      </c>
      <c r="G37" s="65">
        <v>838.9200000000001</v>
      </c>
      <c r="H37" s="65">
        <v>838.9200000000001</v>
      </c>
      <c r="I37" s="58">
        <v>2.39</v>
      </c>
      <c r="J37" s="58">
        <v>2.39</v>
      </c>
      <c r="K37" s="58">
        <v>2.39</v>
      </c>
      <c r="L37" s="28">
        <v>923.58</v>
      </c>
      <c r="M37" s="28">
        <v>2123.52</v>
      </c>
      <c r="N37" s="28">
        <v>3235.28</v>
      </c>
      <c r="O37" s="63">
        <v>66.53</v>
      </c>
      <c r="P37" s="63">
        <v>66.53</v>
      </c>
      <c r="Q37" s="63">
        <v>66.53</v>
      </c>
      <c r="R37" s="29">
        <v>64.37</v>
      </c>
      <c r="S37" s="29">
        <v>64.37</v>
      </c>
      <c r="T37" s="29">
        <v>64.37</v>
      </c>
      <c r="U37" s="62">
        <f>F37+O37</f>
        <v>905.4499999999999</v>
      </c>
      <c r="V37" s="62">
        <f aca="true" t="shared" si="5" ref="U37:W39">G37+P37</f>
        <v>905.45</v>
      </c>
      <c r="W37" s="62">
        <f t="shared" si="5"/>
        <v>905.45</v>
      </c>
      <c r="X37" s="66">
        <f>F37+I37+L37+O37</f>
        <v>1831.4199999999998</v>
      </c>
      <c r="Y37" s="66">
        <f aca="true" t="shared" si="6" ref="X37:Z39">G37+J37+M37+P37</f>
        <v>3031.36</v>
      </c>
      <c r="Z37" s="66">
        <f t="shared" si="6"/>
        <v>4143.12</v>
      </c>
    </row>
    <row r="38" spans="1:26" ht="15.75">
      <c r="A38" s="45"/>
      <c r="B38" s="46" t="s">
        <v>10</v>
      </c>
      <c r="C38" s="27">
        <f t="shared" si="4"/>
        <v>2592.17</v>
      </c>
      <c r="D38" s="27">
        <f t="shared" si="4"/>
        <v>3792.11</v>
      </c>
      <c r="E38" s="27">
        <f t="shared" si="4"/>
        <v>4903.87</v>
      </c>
      <c r="F38" s="65">
        <v>1484.1399999999999</v>
      </c>
      <c r="G38" s="65">
        <v>1484.1399999999999</v>
      </c>
      <c r="H38" s="65">
        <v>1484.1399999999999</v>
      </c>
      <c r="I38" s="58">
        <v>2.39</v>
      </c>
      <c r="J38" s="58">
        <v>2.39</v>
      </c>
      <c r="K38" s="58">
        <v>2.39</v>
      </c>
      <c r="L38" s="28">
        <v>923.58</v>
      </c>
      <c r="M38" s="28">
        <v>2123.52</v>
      </c>
      <c r="N38" s="28">
        <v>3235.28</v>
      </c>
      <c r="O38" s="63">
        <v>117.69</v>
      </c>
      <c r="P38" s="63">
        <v>117.69</v>
      </c>
      <c r="Q38" s="63">
        <v>117.69</v>
      </c>
      <c r="R38" s="29">
        <v>64.37</v>
      </c>
      <c r="S38" s="29">
        <v>64.37</v>
      </c>
      <c r="T38" s="29">
        <v>64.37</v>
      </c>
      <c r="U38" s="62">
        <f t="shared" si="5"/>
        <v>1601.83</v>
      </c>
      <c r="V38" s="62">
        <f t="shared" si="5"/>
        <v>1601.83</v>
      </c>
      <c r="W38" s="62">
        <f t="shared" si="5"/>
        <v>1601.83</v>
      </c>
      <c r="X38" s="66">
        <f t="shared" si="6"/>
        <v>2527.8</v>
      </c>
      <c r="Y38" s="66">
        <f t="shared" si="6"/>
        <v>3727.7400000000002</v>
      </c>
      <c r="Z38" s="66">
        <f t="shared" si="6"/>
        <v>4839.5</v>
      </c>
    </row>
    <row r="39" spans="1:26" ht="15.75">
      <c r="A39" s="45"/>
      <c r="B39" s="46" t="s">
        <v>11</v>
      </c>
      <c r="C39" s="27">
        <f t="shared" si="4"/>
        <v>5980.04</v>
      </c>
      <c r="D39" s="27">
        <f t="shared" si="4"/>
        <v>7179.98</v>
      </c>
      <c r="E39" s="27">
        <f t="shared" si="4"/>
        <v>8291.740000000002</v>
      </c>
      <c r="F39" s="65">
        <v>4623.09</v>
      </c>
      <c r="G39" s="65">
        <v>4623.09</v>
      </c>
      <c r="H39" s="65">
        <v>4623.09</v>
      </c>
      <c r="I39" s="58">
        <v>2.39</v>
      </c>
      <c r="J39" s="58">
        <v>2.39</v>
      </c>
      <c r="K39" s="58">
        <v>2.39</v>
      </c>
      <c r="L39" s="28">
        <v>923.58</v>
      </c>
      <c r="M39" s="28">
        <v>2123.52</v>
      </c>
      <c r="N39" s="28">
        <v>3235.28</v>
      </c>
      <c r="O39" s="63">
        <v>366.61</v>
      </c>
      <c r="P39" s="63">
        <v>366.61</v>
      </c>
      <c r="Q39" s="63">
        <v>366.61</v>
      </c>
      <c r="R39" s="29">
        <v>64.37</v>
      </c>
      <c r="S39" s="29">
        <v>64.37</v>
      </c>
      <c r="T39" s="29">
        <v>64.37</v>
      </c>
      <c r="U39" s="62">
        <f t="shared" si="5"/>
        <v>4989.7</v>
      </c>
      <c r="V39" s="62">
        <f t="shared" si="5"/>
        <v>4989.7</v>
      </c>
      <c r="W39" s="62">
        <f t="shared" si="5"/>
        <v>4989.7</v>
      </c>
      <c r="X39" s="66">
        <f t="shared" si="6"/>
        <v>5915.67</v>
      </c>
      <c r="Y39" s="66">
        <f t="shared" si="6"/>
        <v>7115.61</v>
      </c>
      <c r="Z39" s="66">
        <f t="shared" si="6"/>
        <v>8227.37</v>
      </c>
    </row>
    <row r="40" spans="1:23" ht="57.75" customHeight="1">
      <c r="A40" s="43"/>
      <c r="B40" s="80" t="s">
        <v>19</v>
      </c>
      <c r="C40" s="91" t="s">
        <v>2</v>
      </c>
      <c r="D40" s="92"/>
      <c r="E40" s="93"/>
      <c r="F40" s="91" t="s">
        <v>2</v>
      </c>
      <c r="G40" s="92"/>
      <c r="H40" s="92"/>
      <c r="I40" s="99" t="s">
        <v>2</v>
      </c>
      <c r="J40" s="100"/>
      <c r="K40" s="100"/>
      <c r="L40" s="99" t="s">
        <v>2</v>
      </c>
      <c r="M40" s="100"/>
      <c r="N40" s="100"/>
      <c r="O40" s="84" t="s">
        <v>69</v>
      </c>
      <c r="P40" s="96"/>
      <c r="Q40" s="97"/>
      <c r="R40" s="99" t="s">
        <v>2</v>
      </c>
      <c r="S40" s="100"/>
      <c r="T40" s="101"/>
      <c r="U40" s="86" t="s">
        <v>72</v>
      </c>
      <c r="V40" s="86"/>
      <c r="W40" s="86"/>
    </row>
    <row r="41" spans="1:23" ht="30.75" customHeight="1">
      <c r="A41" s="43"/>
      <c r="B41" s="90"/>
      <c r="C41" s="26" t="s">
        <v>3</v>
      </c>
      <c r="D41" s="26" t="s">
        <v>5</v>
      </c>
      <c r="E41" s="26" t="s">
        <v>4</v>
      </c>
      <c r="F41" s="26" t="s">
        <v>3</v>
      </c>
      <c r="G41" s="26" t="s">
        <v>5</v>
      </c>
      <c r="H41" s="25" t="s">
        <v>4</v>
      </c>
      <c r="I41" s="26" t="s">
        <v>3</v>
      </c>
      <c r="J41" s="26" t="s">
        <v>5</v>
      </c>
      <c r="K41" s="25" t="s">
        <v>4</v>
      </c>
      <c r="L41" s="26" t="s">
        <v>3</v>
      </c>
      <c r="M41" s="26" t="s">
        <v>5</v>
      </c>
      <c r="N41" s="25" t="s">
        <v>4</v>
      </c>
      <c r="O41" s="26" t="s">
        <v>3</v>
      </c>
      <c r="P41" s="26" t="s">
        <v>5</v>
      </c>
      <c r="Q41" s="25" t="s">
        <v>4</v>
      </c>
      <c r="R41" s="26" t="s">
        <v>3</v>
      </c>
      <c r="S41" s="26" t="s">
        <v>5</v>
      </c>
      <c r="T41" s="26" t="s">
        <v>4</v>
      </c>
      <c r="U41" s="61"/>
      <c r="V41" s="61"/>
      <c r="W41" s="61"/>
    </row>
    <row r="42" spans="1:26" ht="15.75">
      <c r="A42" s="45"/>
      <c r="B42" s="46" t="s">
        <v>9</v>
      </c>
      <c r="C42" s="27">
        <f aca="true" t="shared" si="7" ref="C42:E44">F42+I42+L42+O42+R42</f>
        <v>1890.92</v>
      </c>
      <c r="D42" s="27">
        <f t="shared" si="7"/>
        <v>3090.8599999999997</v>
      </c>
      <c r="E42" s="27">
        <f>H42+K42+N42+Q42+T42</f>
        <v>4202.62</v>
      </c>
      <c r="F42" s="65">
        <v>838.92</v>
      </c>
      <c r="G42" s="65">
        <v>838.9200000000001</v>
      </c>
      <c r="H42" s="65">
        <v>838.92</v>
      </c>
      <c r="I42" s="58">
        <v>2.39</v>
      </c>
      <c r="J42" s="58">
        <v>2.39</v>
      </c>
      <c r="K42" s="58">
        <v>2.39</v>
      </c>
      <c r="L42" s="28">
        <v>923.58</v>
      </c>
      <c r="M42" s="28">
        <v>2123.52</v>
      </c>
      <c r="N42" s="28">
        <v>3235.28</v>
      </c>
      <c r="O42" s="63">
        <v>61.66</v>
      </c>
      <c r="P42" s="63">
        <v>61.66</v>
      </c>
      <c r="Q42" s="63">
        <v>61.66</v>
      </c>
      <c r="R42" s="29">
        <v>64.37</v>
      </c>
      <c r="S42" s="29">
        <v>64.37</v>
      </c>
      <c r="T42" s="29">
        <v>64.37</v>
      </c>
      <c r="U42" s="62">
        <f>F42+O42</f>
        <v>900.5799999999999</v>
      </c>
      <c r="V42" s="62">
        <f aca="true" t="shared" si="8" ref="U42:W44">G42+P42</f>
        <v>900.58</v>
      </c>
      <c r="W42" s="62">
        <f t="shared" si="8"/>
        <v>900.5799999999999</v>
      </c>
      <c r="X42" s="66">
        <f>F42+I42+L42+O42</f>
        <v>1826.55</v>
      </c>
      <c r="Y42" s="66">
        <f aca="true" t="shared" si="9" ref="X42:Z44">G42+J42+M42+P42</f>
        <v>3026.49</v>
      </c>
      <c r="Z42" s="66">
        <f t="shared" si="9"/>
        <v>4138.25</v>
      </c>
    </row>
    <row r="43" spans="1:26" ht="15.75">
      <c r="A43" s="45"/>
      <c r="B43" s="46" t="s">
        <v>10</v>
      </c>
      <c r="C43" s="27">
        <f t="shared" si="7"/>
        <v>2583.56</v>
      </c>
      <c r="D43" s="27">
        <f t="shared" si="7"/>
        <v>3783.5</v>
      </c>
      <c r="E43" s="27">
        <f>H43+K43+N43+Q43+T43</f>
        <v>4895.26</v>
      </c>
      <c r="F43" s="65">
        <v>1484.1399999999999</v>
      </c>
      <c r="G43" s="65">
        <v>1484.1399999999999</v>
      </c>
      <c r="H43" s="65">
        <v>1484.14</v>
      </c>
      <c r="I43" s="58">
        <v>2.39</v>
      </c>
      <c r="J43" s="58">
        <v>2.39</v>
      </c>
      <c r="K43" s="58">
        <v>2.39</v>
      </c>
      <c r="L43" s="28">
        <v>923.58</v>
      </c>
      <c r="M43" s="28">
        <v>2123.52</v>
      </c>
      <c r="N43" s="28">
        <v>3235.28</v>
      </c>
      <c r="O43" s="63">
        <v>109.08</v>
      </c>
      <c r="P43" s="63">
        <v>109.08</v>
      </c>
      <c r="Q43" s="63">
        <v>109.08</v>
      </c>
      <c r="R43" s="29">
        <v>64.37</v>
      </c>
      <c r="S43" s="29">
        <v>64.37</v>
      </c>
      <c r="T43" s="29">
        <v>64.37</v>
      </c>
      <c r="U43" s="62">
        <f t="shared" si="8"/>
        <v>1593.2199999999998</v>
      </c>
      <c r="V43" s="62">
        <f t="shared" si="8"/>
        <v>1593.2199999999998</v>
      </c>
      <c r="W43" s="62">
        <f t="shared" si="8"/>
        <v>1593.22</v>
      </c>
      <c r="X43" s="66">
        <f t="shared" si="9"/>
        <v>2519.19</v>
      </c>
      <c r="Y43" s="66">
        <f t="shared" si="9"/>
        <v>3719.13</v>
      </c>
      <c r="Z43" s="66">
        <f t="shared" si="9"/>
        <v>4830.89</v>
      </c>
    </row>
    <row r="44" spans="1:26" ht="15.75">
      <c r="A44" s="45"/>
      <c r="B44" s="46" t="s">
        <v>11</v>
      </c>
      <c r="C44" s="27">
        <f t="shared" si="7"/>
        <v>5953.2300000000005</v>
      </c>
      <c r="D44" s="27">
        <f t="shared" si="7"/>
        <v>7153.17</v>
      </c>
      <c r="E44" s="27">
        <f t="shared" si="7"/>
        <v>8264.93</v>
      </c>
      <c r="F44" s="65">
        <v>4623.09</v>
      </c>
      <c r="G44" s="65">
        <v>4623.09</v>
      </c>
      <c r="H44" s="65">
        <v>4623.09</v>
      </c>
      <c r="I44" s="58">
        <v>2.39</v>
      </c>
      <c r="J44" s="58">
        <v>2.39</v>
      </c>
      <c r="K44" s="58">
        <v>2.39</v>
      </c>
      <c r="L44" s="28">
        <v>923.58</v>
      </c>
      <c r="M44" s="28">
        <v>2123.52</v>
      </c>
      <c r="N44" s="28">
        <v>3235.28</v>
      </c>
      <c r="O44" s="63">
        <v>339.8</v>
      </c>
      <c r="P44" s="63">
        <v>339.8</v>
      </c>
      <c r="Q44" s="63">
        <v>339.8</v>
      </c>
      <c r="R44" s="29">
        <v>64.37</v>
      </c>
      <c r="S44" s="29">
        <v>64.37</v>
      </c>
      <c r="T44" s="29">
        <v>64.37</v>
      </c>
      <c r="U44" s="62">
        <f t="shared" si="8"/>
        <v>4962.89</v>
      </c>
      <c r="V44" s="62">
        <f t="shared" si="8"/>
        <v>4962.89</v>
      </c>
      <c r="W44" s="62">
        <f>H44+Q44</f>
        <v>4962.89</v>
      </c>
      <c r="X44" s="66">
        <f t="shared" si="9"/>
        <v>5888.860000000001</v>
      </c>
      <c r="Y44" s="66">
        <f t="shared" si="9"/>
        <v>7088.8</v>
      </c>
      <c r="Z44" s="66">
        <f t="shared" si="9"/>
        <v>8200.56</v>
      </c>
    </row>
    <row r="46" spans="3:9" ht="15.75">
      <c r="C46" s="67">
        <v>1831.42</v>
      </c>
      <c r="D46" s="68">
        <v>3031.36</v>
      </c>
      <c r="E46" s="68">
        <v>4143.12</v>
      </c>
      <c r="G46" s="66">
        <f aca="true" t="shared" si="10" ref="G46:I48">C46+R37</f>
        <v>1895.79</v>
      </c>
      <c r="H46" s="66">
        <f t="shared" si="10"/>
        <v>3095.73</v>
      </c>
      <c r="I46" s="66">
        <f t="shared" si="10"/>
        <v>4207.49</v>
      </c>
    </row>
    <row r="47" spans="3:9" ht="15.75">
      <c r="C47" s="67">
        <v>2527.8</v>
      </c>
      <c r="D47" s="68">
        <v>3727.74</v>
      </c>
      <c r="E47" s="68">
        <v>4839.5</v>
      </c>
      <c r="G47" s="66">
        <f t="shared" si="10"/>
        <v>2592.17</v>
      </c>
      <c r="H47" s="66">
        <f t="shared" si="10"/>
        <v>3792.1099999999997</v>
      </c>
      <c r="I47" s="66">
        <f t="shared" si="10"/>
        <v>4903.87</v>
      </c>
    </row>
    <row r="48" spans="3:9" ht="15.75">
      <c r="C48" s="67">
        <v>5915.67</v>
      </c>
      <c r="D48" s="68">
        <v>7115.61</v>
      </c>
      <c r="E48" s="68">
        <v>8227.37</v>
      </c>
      <c r="G48" s="66">
        <f t="shared" si="10"/>
        <v>5980.04</v>
      </c>
      <c r="H48" s="66">
        <f t="shared" si="10"/>
        <v>7179.98</v>
      </c>
      <c r="I48" s="66">
        <f t="shared" si="10"/>
        <v>8291.740000000002</v>
      </c>
    </row>
    <row r="50" spans="3:9" ht="15.75">
      <c r="C50" s="69">
        <v>1826.55</v>
      </c>
      <c r="D50" s="70">
        <v>3026.49</v>
      </c>
      <c r="E50" s="70">
        <v>4138.25</v>
      </c>
      <c r="G50" s="66">
        <f aca="true" t="shared" si="11" ref="G50:I52">C50+R42</f>
        <v>1890.92</v>
      </c>
      <c r="H50" s="66">
        <f t="shared" si="11"/>
        <v>3090.8599999999997</v>
      </c>
      <c r="I50" s="66">
        <f t="shared" si="11"/>
        <v>4202.62</v>
      </c>
    </row>
    <row r="51" spans="3:9" ht="15.75">
      <c r="C51" s="69">
        <v>2519.19</v>
      </c>
      <c r="D51" s="70">
        <v>3719.13</v>
      </c>
      <c r="E51" s="70">
        <v>4830.89</v>
      </c>
      <c r="G51" s="66">
        <f t="shared" si="11"/>
        <v>2583.56</v>
      </c>
      <c r="H51" s="66">
        <f t="shared" si="11"/>
        <v>3783.5</v>
      </c>
      <c r="I51" s="66">
        <f t="shared" si="11"/>
        <v>4895.26</v>
      </c>
    </row>
    <row r="52" spans="3:9" ht="15.75">
      <c r="C52" s="69">
        <v>5888.86</v>
      </c>
      <c r="D52" s="70">
        <v>7088.8</v>
      </c>
      <c r="E52" s="70">
        <v>8200.56</v>
      </c>
      <c r="G52" s="66">
        <f t="shared" si="11"/>
        <v>5953.23</v>
      </c>
      <c r="H52" s="66">
        <f t="shared" si="11"/>
        <v>7153.17</v>
      </c>
      <c r="I52" s="66">
        <f t="shared" si="11"/>
        <v>8264.93</v>
      </c>
    </row>
  </sheetData>
  <sheetProtection/>
  <mergeCells count="62">
    <mergeCell ref="R40:T40"/>
    <mergeCell ref="B40:B41"/>
    <mergeCell ref="C40:E40"/>
    <mergeCell ref="F40:H40"/>
    <mergeCell ref="I40:K40"/>
    <mergeCell ref="L40:N40"/>
    <mergeCell ref="O40:Q40"/>
    <mergeCell ref="B4:E4"/>
    <mergeCell ref="B5:E5"/>
    <mergeCell ref="B6:E6"/>
    <mergeCell ref="B8:E8"/>
    <mergeCell ref="B9:E9"/>
    <mergeCell ref="B11:E11"/>
    <mergeCell ref="B13:E13"/>
    <mergeCell ref="F13:H13"/>
    <mergeCell ref="I13:K13"/>
    <mergeCell ref="L13:N13"/>
    <mergeCell ref="O13:Q13"/>
    <mergeCell ref="R13:T13"/>
    <mergeCell ref="A14:A15"/>
    <mergeCell ref="B14:B15"/>
    <mergeCell ref="C14:E14"/>
    <mergeCell ref="F14:H14"/>
    <mergeCell ref="I14:K14"/>
    <mergeCell ref="L14:N14"/>
    <mergeCell ref="O14:Q14"/>
    <mergeCell ref="R14:T14"/>
    <mergeCell ref="B20:E20"/>
    <mergeCell ref="B21:E21"/>
    <mergeCell ref="F21:H21"/>
    <mergeCell ref="I21:K21"/>
    <mergeCell ref="L21:N21"/>
    <mergeCell ref="O21:Q21"/>
    <mergeCell ref="R21:T21"/>
    <mergeCell ref="L34:N34"/>
    <mergeCell ref="O34:Q34"/>
    <mergeCell ref="B22:B23"/>
    <mergeCell ref="C22:E22"/>
    <mergeCell ref="F22:H22"/>
    <mergeCell ref="I22:K22"/>
    <mergeCell ref="L22:N22"/>
    <mergeCell ref="O22:Q22"/>
    <mergeCell ref="O35:Q35"/>
    <mergeCell ref="R35:T35"/>
    <mergeCell ref="R22:T22"/>
    <mergeCell ref="B29:E29"/>
    <mergeCell ref="B30:E30"/>
    <mergeCell ref="B31:E31"/>
    <mergeCell ref="B33:E33"/>
    <mergeCell ref="C34:E34"/>
    <mergeCell ref="F34:H34"/>
    <mergeCell ref="I34:K34"/>
    <mergeCell ref="U40:W40"/>
    <mergeCell ref="U13:W13"/>
    <mergeCell ref="U21:W21"/>
    <mergeCell ref="U34:W34"/>
    <mergeCell ref="R34:T34"/>
    <mergeCell ref="B35:B36"/>
    <mergeCell ref="C35:E35"/>
    <mergeCell ref="F35:H35"/>
    <mergeCell ref="I35:K35"/>
    <mergeCell ref="L35:N35"/>
  </mergeCells>
  <printOptions/>
  <pageMargins left="0.2362204724409449" right="0.1968503937007874" top="0.1968503937007874" bottom="0.1968503937007874" header="0.1968503937007874" footer="0.1968503937007874"/>
  <pageSetup blackAndWhite="1" fitToHeight="1" fitToWidth="1" horizontalDpi="600" verticalDpi="600" orientation="landscape" paperSize="9" scale="37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Y57"/>
  <sheetViews>
    <sheetView view="pageBreakPreview" zoomScale="60" zoomScaleNormal="70" zoomScalePageLayoutView="0" workbookViewId="0" topLeftCell="A1">
      <selection activeCell="P50" sqref="P50"/>
    </sheetView>
  </sheetViews>
  <sheetFormatPr defaultColWidth="9.140625" defaultRowHeight="15"/>
  <cols>
    <col min="1" max="1" width="7.140625" style="17" customWidth="1"/>
    <col min="2" max="14" width="10.140625" style="17" customWidth="1"/>
    <col min="15" max="15" width="12.8515625" style="17" customWidth="1"/>
    <col min="16" max="25" width="10.140625" style="17" customWidth="1"/>
    <col min="26" max="16384" width="9.140625" style="17" customWidth="1"/>
  </cols>
  <sheetData>
    <row r="1" ht="15.75">
      <c r="U1" s="11" t="s">
        <v>66</v>
      </c>
    </row>
    <row r="2" ht="15.75">
      <c r="U2" s="11" t="s">
        <v>22</v>
      </c>
    </row>
    <row r="3" ht="15.75">
      <c r="U3" s="11" t="s">
        <v>85</v>
      </c>
    </row>
    <row r="4" spans="1:25" ht="15" customHeight="1">
      <c r="A4" s="94" t="s">
        <v>60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25.5" customHeight="1">
      <c r="A5" s="95" t="s">
        <v>30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ht="0" customHeight="1" hidden="1"/>
    <row r="7" spans="1:25" ht="18" customHeight="1">
      <c r="A7" s="104" t="s">
        <v>31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ht="12" customHeight="1"/>
    <row r="9" spans="1:25" ht="16.5" customHeight="1">
      <c r="A9" s="104" t="s">
        <v>61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21.75" customHeight="1" thickBot="1">
      <c r="A10" s="105" t="s">
        <v>70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12" customHeight="1">
      <c r="A11" s="114" t="s">
        <v>32</v>
      </c>
      <c r="B11" s="115" t="s">
        <v>79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7"/>
    </row>
    <row r="12" spans="1:25" ht="12.75" customHeight="1">
      <c r="A12" s="118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</row>
    <row r="13" spans="1:25" s="52" customFormat="1" ht="29.25" customHeight="1" thickBot="1">
      <c r="A13" s="122"/>
      <c r="B13" s="123" t="s">
        <v>33</v>
      </c>
      <c r="C13" s="123" t="s">
        <v>34</v>
      </c>
      <c r="D13" s="123" t="s">
        <v>35</v>
      </c>
      <c r="E13" s="123" t="s">
        <v>36</v>
      </c>
      <c r="F13" s="123" t="s">
        <v>37</v>
      </c>
      <c r="G13" s="123" t="s">
        <v>38</v>
      </c>
      <c r="H13" s="123" t="s">
        <v>39</v>
      </c>
      <c r="I13" s="123" t="s">
        <v>40</v>
      </c>
      <c r="J13" s="123" t="s">
        <v>41</v>
      </c>
      <c r="K13" s="123" t="s">
        <v>42</v>
      </c>
      <c r="L13" s="123" t="s">
        <v>43</v>
      </c>
      <c r="M13" s="123" t="s">
        <v>44</v>
      </c>
      <c r="N13" s="123" t="s">
        <v>45</v>
      </c>
      <c r="O13" s="123" t="s">
        <v>46</v>
      </c>
      <c r="P13" s="123" t="s">
        <v>47</v>
      </c>
      <c r="Q13" s="123" t="s">
        <v>48</v>
      </c>
      <c r="R13" s="123" t="s">
        <v>49</v>
      </c>
      <c r="S13" s="123" t="s">
        <v>50</v>
      </c>
      <c r="T13" s="123" t="s">
        <v>51</v>
      </c>
      <c r="U13" s="123" t="s">
        <v>52</v>
      </c>
      <c r="V13" s="123" t="s">
        <v>53</v>
      </c>
      <c r="W13" s="123" t="s">
        <v>54</v>
      </c>
      <c r="X13" s="123" t="s">
        <v>55</v>
      </c>
      <c r="Y13" s="123" t="s">
        <v>56</v>
      </c>
    </row>
    <row r="14" spans="1:25" ht="22.5" customHeight="1">
      <c r="A14" s="124">
        <v>1</v>
      </c>
      <c r="B14" s="125">
        <v>1584.94</v>
      </c>
      <c r="C14" s="126">
        <v>1518.26</v>
      </c>
      <c r="D14" s="126">
        <v>1449.5</v>
      </c>
      <c r="E14" s="126">
        <v>1408.48</v>
      </c>
      <c r="F14" s="126">
        <v>1411.07</v>
      </c>
      <c r="G14" s="126">
        <v>1340.3</v>
      </c>
      <c r="H14" s="126">
        <v>1351.32</v>
      </c>
      <c r="I14" s="126">
        <v>1512.42</v>
      </c>
      <c r="J14" s="126">
        <v>1648.31</v>
      </c>
      <c r="K14" s="126">
        <v>1804.18</v>
      </c>
      <c r="L14" s="126">
        <v>1835.52</v>
      </c>
      <c r="M14" s="126">
        <v>1827.52</v>
      </c>
      <c r="N14" s="126">
        <v>1819.49</v>
      </c>
      <c r="O14" s="126">
        <v>1833.92</v>
      </c>
      <c r="P14" s="126">
        <v>1829.99</v>
      </c>
      <c r="Q14" s="126">
        <v>1822.66</v>
      </c>
      <c r="R14" s="126">
        <v>1820.57</v>
      </c>
      <c r="S14" s="126">
        <v>1803.43</v>
      </c>
      <c r="T14" s="126">
        <v>1795.19</v>
      </c>
      <c r="U14" s="126">
        <v>1717.3700000000001</v>
      </c>
      <c r="V14" s="126">
        <v>1685.1200000000001</v>
      </c>
      <c r="W14" s="126">
        <v>1727.83</v>
      </c>
      <c r="X14" s="126">
        <v>1743.8600000000001</v>
      </c>
      <c r="Y14" s="127">
        <v>1607.77</v>
      </c>
    </row>
    <row r="15" spans="1:25" ht="22.5" customHeight="1">
      <c r="A15" s="124">
        <v>2</v>
      </c>
      <c r="B15" s="128">
        <v>1475.24</v>
      </c>
      <c r="C15" s="129">
        <v>1334.94</v>
      </c>
      <c r="D15" s="129">
        <v>1178.66</v>
      </c>
      <c r="E15" s="129">
        <v>1168.02</v>
      </c>
      <c r="F15" s="129">
        <v>1160.71</v>
      </c>
      <c r="G15" s="129">
        <v>1134.59</v>
      </c>
      <c r="H15" s="129">
        <v>1265.95</v>
      </c>
      <c r="I15" s="129">
        <v>1399.8</v>
      </c>
      <c r="J15" s="129">
        <v>1610.39</v>
      </c>
      <c r="K15" s="129">
        <v>1717.21</v>
      </c>
      <c r="L15" s="129">
        <v>1796.25</v>
      </c>
      <c r="M15" s="129">
        <v>1783.94</v>
      </c>
      <c r="N15" s="129">
        <v>1731.42</v>
      </c>
      <c r="O15" s="129">
        <v>1776.99</v>
      </c>
      <c r="P15" s="129">
        <v>1797.03</v>
      </c>
      <c r="Q15" s="129">
        <v>1783.71</v>
      </c>
      <c r="R15" s="129">
        <v>1797.53</v>
      </c>
      <c r="S15" s="129">
        <v>1748.95</v>
      </c>
      <c r="T15" s="129">
        <v>1728.1200000000001</v>
      </c>
      <c r="U15" s="129">
        <v>1654.52</v>
      </c>
      <c r="V15" s="129">
        <v>1645.83</v>
      </c>
      <c r="W15" s="129">
        <v>1689.22</v>
      </c>
      <c r="X15" s="129">
        <v>1691.75</v>
      </c>
      <c r="Y15" s="130">
        <v>1597.64</v>
      </c>
    </row>
    <row r="16" spans="1:25" ht="22.5" customHeight="1">
      <c r="A16" s="124">
        <v>3</v>
      </c>
      <c r="B16" s="128">
        <v>1464.43</v>
      </c>
      <c r="C16" s="129">
        <v>1399.52</v>
      </c>
      <c r="D16" s="129">
        <v>1326.9</v>
      </c>
      <c r="E16" s="129">
        <v>1274.52</v>
      </c>
      <c r="F16" s="129">
        <v>1254.96</v>
      </c>
      <c r="G16" s="129">
        <v>1226.97</v>
      </c>
      <c r="H16" s="129">
        <v>1350.09</v>
      </c>
      <c r="I16" s="129">
        <v>1484.03</v>
      </c>
      <c r="J16" s="129">
        <v>1715.4</v>
      </c>
      <c r="K16" s="129">
        <v>1791.88</v>
      </c>
      <c r="L16" s="129">
        <v>1824.88</v>
      </c>
      <c r="M16" s="129">
        <v>1815.7</v>
      </c>
      <c r="N16" s="129">
        <v>1812.23</v>
      </c>
      <c r="O16" s="129">
        <v>1823.15</v>
      </c>
      <c r="P16" s="129">
        <v>1822.58</v>
      </c>
      <c r="Q16" s="129">
        <v>1828.21</v>
      </c>
      <c r="R16" s="129">
        <v>1834.92</v>
      </c>
      <c r="S16" s="129">
        <v>1821.93</v>
      </c>
      <c r="T16" s="129">
        <v>1812.5</v>
      </c>
      <c r="U16" s="129">
        <v>1720.04</v>
      </c>
      <c r="V16" s="129">
        <v>1716.8500000000001</v>
      </c>
      <c r="W16" s="129">
        <v>1719.31</v>
      </c>
      <c r="X16" s="129">
        <v>1715.39</v>
      </c>
      <c r="Y16" s="130">
        <v>1593.3500000000001</v>
      </c>
    </row>
    <row r="17" spans="1:25" ht="22.5" customHeight="1">
      <c r="A17" s="124">
        <v>4</v>
      </c>
      <c r="B17" s="128">
        <v>1551.16</v>
      </c>
      <c r="C17" s="129">
        <v>1476.1100000000001</v>
      </c>
      <c r="D17" s="129">
        <v>1420.98</v>
      </c>
      <c r="E17" s="129">
        <v>1369.1200000000001</v>
      </c>
      <c r="F17" s="129">
        <v>1329.05</v>
      </c>
      <c r="G17" s="129">
        <v>1344.15</v>
      </c>
      <c r="H17" s="129">
        <v>1375.18</v>
      </c>
      <c r="I17" s="129">
        <v>1486.08</v>
      </c>
      <c r="J17" s="129">
        <v>1772.09</v>
      </c>
      <c r="K17" s="129">
        <v>1852.58</v>
      </c>
      <c r="L17" s="129">
        <v>1854.33</v>
      </c>
      <c r="M17" s="129">
        <v>1854.21</v>
      </c>
      <c r="N17" s="129">
        <v>1854.07</v>
      </c>
      <c r="O17" s="129">
        <v>1855.25</v>
      </c>
      <c r="P17" s="129">
        <v>1919.3500000000001</v>
      </c>
      <c r="Q17" s="129">
        <v>1919.3</v>
      </c>
      <c r="R17" s="129">
        <v>1923.28</v>
      </c>
      <c r="S17" s="129">
        <v>1858.28</v>
      </c>
      <c r="T17" s="129">
        <v>1854.3500000000001</v>
      </c>
      <c r="U17" s="129">
        <v>1851.83</v>
      </c>
      <c r="V17" s="129">
        <v>1800.49</v>
      </c>
      <c r="W17" s="129">
        <v>1824.1000000000001</v>
      </c>
      <c r="X17" s="129">
        <v>1812.69</v>
      </c>
      <c r="Y17" s="130">
        <v>1646.08</v>
      </c>
    </row>
    <row r="18" spans="1:25" ht="22.5" customHeight="1">
      <c r="A18" s="124">
        <v>5</v>
      </c>
      <c r="B18" s="128">
        <v>1535.59</v>
      </c>
      <c r="C18" s="129">
        <v>1464.78</v>
      </c>
      <c r="D18" s="129">
        <v>1386.8500000000001</v>
      </c>
      <c r="E18" s="129">
        <v>1316.65</v>
      </c>
      <c r="F18" s="129">
        <v>1317.58</v>
      </c>
      <c r="G18" s="129">
        <v>1393.71</v>
      </c>
      <c r="H18" s="129">
        <v>1456.69</v>
      </c>
      <c r="I18" s="129">
        <v>1494.47</v>
      </c>
      <c r="J18" s="129">
        <v>1745.13</v>
      </c>
      <c r="K18" s="129">
        <v>1827.01</v>
      </c>
      <c r="L18" s="129">
        <v>1849.16</v>
      </c>
      <c r="M18" s="129">
        <v>1853.71</v>
      </c>
      <c r="N18" s="129">
        <v>1835.34</v>
      </c>
      <c r="O18" s="129">
        <v>1858.3700000000001</v>
      </c>
      <c r="P18" s="129">
        <v>1867.13</v>
      </c>
      <c r="Q18" s="129">
        <v>1870.48</v>
      </c>
      <c r="R18" s="129">
        <v>1874.33</v>
      </c>
      <c r="S18" s="129">
        <v>1849.15</v>
      </c>
      <c r="T18" s="129">
        <v>1836.43</v>
      </c>
      <c r="U18" s="129">
        <v>1796.75</v>
      </c>
      <c r="V18" s="129">
        <v>1766.6200000000001</v>
      </c>
      <c r="W18" s="129">
        <v>1789.7</v>
      </c>
      <c r="X18" s="129">
        <v>1790.25</v>
      </c>
      <c r="Y18" s="130">
        <v>1672.17</v>
      </c>
    </row>
    <row r="19" spans="1:25" ht="22.5" customHeight="1">
      <c r="A19" s="124">
        <v>6</v>
      </c>
      <c r="B19" s="128">
        <v>1724.5</v>
      </c>
      <c r="C19" s="129">
        <v>1642.54</v>
      </c>
      <c r="D19" s="129">
        <v>1602.82</v>
      </c>
      <c r="E19" s="129">
        <v>1550.68</v>
      </c>
      <c r="F19" s="129">
        <v>1473.08</v>
      </c>
      <c r="G19" s="129">
        <v>1470.43</v>
      </c>
      <c r="H19" s="129">
        <v>1444.05</v>
      </c>
      <c r="I19" s="129">
        <v>1554.77</v>
      </c>
      <c r="J19" s="129">
        <v>1735.14</v>
      </c>
      <c r="K19" s="129">
        <v>1882.8500000000001</v>
      </c>
      <c r="L19" s="129">
        <v>1933.29</v>
      </c>
      <c r="M19" s="129">
        <v>1934.15</v>
      </c>
      <c r="N19" s="129">
        <v>1930.95</v>
      </c>
      <c r="O19" s="129">
        <v>1932.17</v>
      </c>
      <c r="P19" s="129">
        <v>1932.67</v>
      </c>
      <c r="Q19" s="129">
        <v>1932.91</v>
      </c>
      <c r="R19" s="129">
        <v>1931.66</v>
      </c>
      <c r="S19" s="129">
        <v>1932.58</v>
      </c>
      <c r="T19" s="129">
        <v>1932.76</v>
      </c>
      <c r="U19" s="129">
        <v>1918.66</v>
      </c>
      <c r="V19" s="129">
        <v>1885.79</v>
      </c>
      <c r="W19" s="129">
        <v>1917.07</v>
      </c>
      <c r="X19" s="129">
        <v>1930.06</v>
      </c>
      <c r="Y19" s="130">
        <v>1827.92</v>
      </c>
    </row>
    <row r="20" spans="1:25" ht="22.5" customHeight="1">
      <c r="A20" s="124">
        <v>7</v>
      </c>
      <c r="B20" s="128">
        <v>1699.44</v>
      </c>
      <c r="C20" s="129">
        <v>1647.17</v>
      </c>
      <c r="D20" s="129">
        <v>1565.79</v>
      </c>
      <c r="E20" s="129">
        <v>1486.3</v>
      </c>
      <c r="F20" s="129">
        <v>1464.92</v>
      </c>
      <c r="G20" s="129">
        <v>1443.6100000000001</v>
      </c>
      <c r="H20" s="129">
        <v>1416.83</v>
      </c>
      <c r="I20" s="129">
        <v>1453.93</v>
      </c>
      <c r="J20" s="129">
        <v>1642.09</v>
      </c>
      <c r="K20" s="129">
        <v>1766.84</v>
      </c>
      <c r="L20" s="129">
        <v>1835.6100000000001</v>
      </c>
      <c r="M20" s="129">
        <v>1887.25</v>
      </c>
      <c r="N20" s="129">
        <v>1887.33</v>
      </c>
      <c r="O20" s="129">
        <v>1904</v>
      </c>
      <c r="P20" s="129">
        <v>1903.5</v>
      </c>
      <c r="Q20" s="129">
        <v>1903.09</v>
      </c>
      <c r="R20" s="129">
        <v>1903.1100000000001</v>
      </c>
      <c r="S20" s="129">
        <v>1903</v>
      </c>
      <c r="T20" s="129">
        <v>1905.02</v>
      </c>
      <c r="U20" s="129">
        <v>1889.29</v>
      </c>
      <c r="V20" s="129">
        <v>1827.8600000000001</v>
      </c>
      <c r="W20" s="129">
        <v>1840.28</v>
      </c>
      <c r="X20" s="129">
        <v>1899.8600000000001</v>
      </c>
      <c r="Y20" s="130">
        <v>1835.15</v>
      </c>
    </row>
    <row r="21" spans="1:25" ht="22.5" customHeight="1">
      <c r="A21" s="124">
        <v>8</v>
      </c>
      <c r="B21" s="128">
        <v>1735.78</v>
      </c>
      <c r="C21" s="129">
        <v>1550.55</v>
      </c>
      <c r="D21" s="129">
        <v>1490.5</v>
      </c>
      <c r="E21" s="129">
        <v>1458.03</v>
      </c>
      <c r="F21" s="129">
        <v>1390.97</v>
      </c>
      <c r="G21" s="129">
        <v>1426.99</v>
      </c>
      <c r="H21" s="129">
        <v>1450.3700000000001</v>
      </c>
      <c r="I21" s="129">
        <v>1568.47</v>
      </c>
      <c r="J21" s="129">
        <v>1807.58</v>
      </c>
      <c r="K21" s="129">
        <v>1962.68</v>
      </c>
      <c r="L21" s="129">
        <v>2102.02</v>
      </c>
      <c r="M21" s="129">
        <v>2106.48</v>
      </c>
      <c r="N21" s="129">
        <v>2100.98</v>
      </c>
      <c r="O21" s="129">
        <v>2107.49</v>
      </c>
      <c r="P21" s="129">
        <v>2249.66</v>
      </c>
      <c r="Q21" s="129">
        <v>2507.4399999999996</v>
      </c>
      <c r="R21" s="129">
        <v>2408.18</v>
      </c>
      <c r="S21" s="129">
        <v>2110.72</v>
      </c>
      <c r="T21" s="129">
        <v>2101.73</v>
      </c>
      <c r="U21" s="129">
        <v>1971.1200000000001</v>
      </c>
      <c r="V21" s="129">
        <v>1923.24</v>
      </c>
      <c r="W21" s="129">
        <v>1941.64</v>
      </c>
      <c r="X21" s="129">
        <v>1965.75</v>
      </c>
      <c r="Y21" s="130">
        <v>1816.52</v>
      </c>
    </row>
    <row r="22" spans="1:25" ht="22.5" customHeight="1">
      <c r="A22" s="124">
        <v>9</v>
      </c>
      <c r="B22" s="128">
        <v>1542.33</v>
      </c>
      <c r="C22" s="129">
        <v>1443.66</v>
      </c>
      <c r="D22" s="129">
        <v>1389.49</v>
      </c>
      <c r="E22" s="129">
        <v>1328.76</v>
      </c>
      <c r="F22" s="129">
        <v>1306.25</v>
      </c>
      <c r="G22" s="129">
        <v>1305.97</v>
      </c>
      <c r="H22" s="129">
        <v>1378.5</v>
      </c>
      <c r="I22" s="129">
        <v>1442.88</v>
      </c>
      <c r="J22" s="129">
        <v>1753.48</v>
      </c>
      <c r="K22" s="129">
        <v>1831.52</v>
      </c>
      <c r="L22" s="129">
        <v>1862.31</v>
      </c>
      <c r="M22" s="129">
        <v>1863.03</v>
      </c>
      <c r="N22" s="129">
        <v>1859.6000000000001</v>
      </c>
      <c r="O22" s="129">
        <v>1865.57</v>
      </c>
      <c r="P22" s="129">
        <v>1879.45</v>
      </c>
      <c r="Q22" s="129">
        <v>1888.72</v>
      </c>
      <c r="R22" s="129">
        <v>1904.41</v>
      </c>
      <c r="S22" s="129">
        <v>1866.63</v>
      </c>
      <c r="T22" s="129">
        <v>1863.96</v>
      </c>
      <c r="U22" s="129">
        <v>1858.08</v>
      </c>
      <c r="V22" s="129">
        <v>1805.3700000000001</v>
      </c>
      <c r="W22" s="129">
        <v>1842.94</v>
      </c>
      <c r="X22" s="129">
        <v>1843.94</v>
      </c>
      <c r="Y22" s="130">
        <v>1750.09</v>
      </c>
    </row>
    <row r="23" spans="1:25" ht="22.5" customHeight="1">
      <c r="A23" s="124">
        <v>10</v>
      </c>
      <c r="B23" s="128">
        <v>1567.46</v>
      </c>
      <c r="C23" s="129">
        <v>1472.8500000000001</v>
      </c>
      <c r="D23" s="129">
        <v>1434.58</v>
      </c>
      <c r="E23" s="129">
        <v>1338.33</v>
      </c>
      <c r="F23" s="129">
        <v>1308.25</v>
      </c>
      <c r="G23" s="129">
        <v>1321.1200000000001</v>
      </c>
      <c r="H23" s="129">
        <v>1432.65</v>
      </c>
      <c r="I23" s="129">
        <v>1497.75</v>
      </c>
      <c r="J23" s="129">
        <v>1787.34</v>
      </c>
      <c r="K23" s="129">
        <v>1858.93</v>
      </c>
      <c r="L23" s="129">
        <v>1860.5</v>
      </c>
      <c r="M23" s="129">
        <v>1860.3500000000001</v>
      </c>
      <c r="N23" s="129">
        <v>1858.93</v>
      </c>
      <c r="O23" s="129">
        <v>1861.6200000000001</v>
      </c>
      <c r="P23" s="129">
        <v>1865.09</v>
      </c>
      <c r="Q23" s="129">
        <v>1882.48</v>
      </c>
      <c r="R23" s="129">
        <v>1858.33</v>
      </c>
      <c r="S23" s="129">
        <v>1856.55</v>
      </c>
      <c r="T23" s="129">
        <v>1855.83</v>
      </c>
      <c r="U23" s="129">
        <v>1850.52</v>
      </c>
      <c r="V23" s="129">
        <v>1830.04</v>
      </c>
      <c r="W23" s="129">
        <v>1846.91</v>
      </c>
      <c r="X23" s="129">
        <v>1845.05</v>
      </c>
      <c r="Y23" s="130">
        <v>1745.03</v>
      </c>
    </row>
    <row r="24" spans="1:25" ht="22.5" customHeight="1">
      <c r="A24" s="124">
        <v>11</v>
      </c>
      <c r="B24" s="128">
        <v>1570.1200000000001</v>
      </c>
      <c r="C24" s="129">
        <v>1475.47</v>
      </c>
      <c r="D24" s="129">
        <v>1379.2</v>
      </c>
      <c r="E24" s="129">
        <v>1333.22</v>
      </c>
      <c r="F24" s="129">
        <v>1314.3</v>
      </c>
      <c r="G24" s="129">
        <v>1335.42</v>
      </c>
      <c r="H24" s="129">
        <v>1447.54</v>
      </c>
      <c r="I24" s="129">
        <v>1496.77</v>
      </c>
      <c r="J24" s="129">
        <v>1774.2</v>
      </c>
      <c r="K24" s="129">
        <v>1889.83</v>
      </c>
      <c r="L24" s="129">
        <v>1891.64</v>
      </c>
      <c r="M24" s="129">
        <v>1892.48</v>
      </c>
      <c r="N24" s="129">
        <v>1891.69</v>
      </c>
      <c r="O24" s="129">
        <v>1893.56</v>
      </c>
      <c r="P24" s="129">
        <v>1896.3600000000001</v>
      </c>
      <c r="Q24" s="129">
        <v>1896.08</v>
      </c>
      <c r="R24" s="129">
        <v>1893.25</v>
      </c>
      <c r="S24" s="129">
        <v>1888.48</v>
      </c>
      <c r="T24" s="129">
        <v>1889.67</v>
      </c>
      <c r="U24" s="129">
        <v>1858.1000000000001</v>
      </c>
      <c r="V24" s="129">
        <v>1832.8</v>
      </c>
      <c r="W24" s="129">
        <v>1850.72</v>
      </c>
      <c r="X24" s="129">
        <v>1844.94</v>
      </c>
      <c r="Y24" s="130">
        <v>1731.09</v>
      </c>
    </row>
    <row r="25" spans="1:25" ht="22.5" customHeight="1">
      <c r="A25" s="124">
        <v>12</v>
      </c>
      <c r="B25" s="128">
        <v>1571.7</v>
      </c>
      <c r="C25" s="129">
        <v>1479.78</v>
      </c>
      <c r="D25" s="129">
        <v>1406.1100000000001</v>
      </c>
      <c r="E25" s="129">
        <v>1339.04</v>
      </c>
      <c r="F25" s="129">
        <v>1316.99</v>
      </c>
      <c r="G25" s="129">
        <v>1348.27</v>
      </c>
      <c r="H25" s="129">
        <v>1441.89</v>
      </c>
      <c r="I25" s="129">
        <v>1501.1200000000001</v>
      </c>
      <c r="J25" s="129">
        <v>1790.02</v>
      </c>
      <c r="K25" s="129">
        <v>1880.25</v>
      </c>
      <c r="L25" s="129">
        <v>1900.99</v>
      </c>
      <c r="M25" s="129">
        <v>1901.65</v>
      </c>
      <c r="N25" s="129">
        <v>1883.18</v>
      </c>
      <c r="O25" s="129">
        <v>1902.1100000000001</v>
      </c>
      <c r="P25" s="129">
        <v>1904.95</v>
      </c>
      <c r="Q25" s="129">
        <v>1904.3700000000001</v>
      </c>
      <c r="R25" s="129">
        <v>1902.05</v>
      </c>
      <c r="S25" s="129">
        <v>1902.71</v>
      </c>
      <c r="T25" s="129">
        <v>1900.51</v>
      </c>
      <c r="U25" s="129">
        <v>1879.91</v>
      </c>
      <c r="V25" s="129">
        <v>1850.07</v>
      </c>
      <c r="W25" s="129">
        <v>1870.06</v>
      </c>
      <c r="X25" s="129">
        <v>1872</v>
      </c>
      <c r="Y25" s="130">
        <v>1771.97</v>
      </c>
    </row>
    <row r="26" spans="1:25" ht="22.5" customHeight="1">
      <c r="A26" s="124">
        <v>13</v>
      </c>
      <c r="B26" s="128">
        <v>1743.46</v>
      </c>
      <c r="C26" s="129">
        <v>1605.42</v>
      </c>
      <c r="D26" s="129">
        <v>1551.99</v>
      </c>
      <c r="E26" s="129">
        <v>1523.2</v>
      </c>
      <c r="F26" s="129">
        <v>1475.91</v>
      </c>
      <c r="G26" s="129">
        <v>1449.4</v>
      </c>
      <c r="H26" s="129">
        <v>1446.04</v>
      </c>
      <c r="I26" s="129">
        <v>1521.3500000000001</v>
      </c>
      <c r="J26" s="129">
        <v>1728.63</v>
      </c>
      <c r="K26" s="129">
        <v>1819.43</v>
      </c>
      <c r="L26" s="129">
        <v>1859.31</v>
      </c>
      <c r="M26" s="129">
        <v>1886.09</v>
      </c>
      <c r="N26" s="129">
        <v>1877.77</v>
      </c>
      <c r="O26" s="129">
        <v>1888.9</v>
      </c>
      <c r="P26" s="129">
        <v>1882.46</v>
      </c>
      <c r="Q26" s="129">
        <v>1887.09</v>
      </c>
      <c r="R26" s="129">
        <v>1884.24</v>
      </c>
      <c r="S26" s="129">
        <v>1884.43</v>
      </c>
      <c r="T26" s="129">
        <v>1884.82</v>
      </c>
      <c r="U26" s="129">
        <v>1866.26</v>
      </c>
      <c r="V26" s="129">
        <v>1832.1200000000001</v>
      </c>
      <c r="W26" s="129">
        <v>1856.2</v>
      </c>
      <c r="X26" s="129">
        <v>1878.67</v>
      </c>
      <c r="Y26" s="130">
        <v>1799.77</v>
      </c>
    </row>
    <row r="27" spans="1:25" ht="22.5" customHeight="1">
      <c r="A27" s="124">
        <v>14</v>
      </c>
      <c r="B27" s="128">
        <v>1670.9</v>
      </c>
      <c r="C27" s="129">
        <v>1573.22</v>
      </c>
      <c r="D27" s="129">
        <v>1459.96</v>
      </c>
      <c r="E27" s="129">
        <v>1454.7</v>
      </c>
      <c r="F27" s="129">
        <v>1426.72</v>
      </c>
      <c r="G27" s="129">
        <v>1374.32</v>
      </c>
      <c r="H27" s="129">
        <v>1383.8700000000001</v>
      </c>
      <c r="I27" s="129">
        <v>1453.59</v>
      </c>
      <c r="J27" s="129">
        <v>1582.01</v>
      </c>
      <c r="K27" s="129">
        <v>1729.14</v>
      </c>
      <c r="L27" s="129">
        <v>1782.83</v>
      </c>
      <c r="M27" s="129">
        <v>1806.58</v>
      </c>
      <c r="N27" s="129">
        <v>1806.8</v>
      </c>
      <c r="O27" s="129">
        <v>1806.3500000000001</v>
      </c>
      <c r="P27" s="129">
        <v>1806.39</v>
      </c>
      <c r="Q27" s="129">
        <v>1806.6000000000001</v>
      </c>
      <c r="R27" s="129">
        <v>1805.92</v>
      </c>
      <c r="S27" s="129">
        <v>1806.18</v>
      </c>
      <c r="T27" s="129">
        <v>1807.58</v>
      </c>
      <c r="U27" s="129">
        <v>1807.17</v>
      </c>
      <c r="V27" s="129">
        <v>1799.09</v>
      </c>
      <c r="W27" s="129">
        <v>1806.33</v>
      </c>
      <c r="X27" s="129">
        <v>1804.3500000000001</v>
      </c>
      <c r="Y27" s="130">
        <v>1766.33</v>
      </c>
    </row>
    <row r="28" spans="1:25" ht="22.5" customHeight="1">
      <c r="A28" s="124">
        <v>15</v>
      </c>
      <c r="B28" s="128">
        <v>1654.34</v>
      </c>
      <c r="C28" s="129">
        <v>1548.45</v>
      </c>
      <c r="D28" s="129">
        <v>1470.05</v>
      </c>
      <c r="E28" s="129">
        <v>1465.15</v>
      </c>
      <c r="F28" s="129">
        <v>1415.94</v>
      </c>
      <c r="G28" s="129">
        <v>1403.73</v>
      </c>
      <c r="H28" s="129">
        <v>1482.49</v>
      </c>
      <c r="I28" s="129">
        <v>1609.02</v>
      </c>
      <c r="J28" s="129">
        <v>1788.43</v>
      </c>
      <c r="K28" s="129">
        <v>1877.14</v>
      </c>
      <c r="L28" s="129">
        <v>1961.09</v>
      </c>
      <c r="M28" s="129">
        <v>1962.44</v>
      </c>
      <c r="N28" s="129">
        <v>1960.46</v>
      </c>
      <c r="O28" s="129">
        <v>1964.19</v>
      </c>
      <c r="P28" s="129">
        <v>1966.1100000000001</v>
      </c>
      <c r="Q28" s="129">
        <v>1964.69</v>
      </c>
      <c r="R28" s="129">
        <v>1961.3600000000001</v>
      </c>
      <c r="S28" s="129">
        <v>1958.76</v>
      </c>
      <c r="T28" s="129">
        <v>1849.8</v>
      </c>
      <c r="U28" s="129">
        <v>1804.55</v>
      </c>
      <c r="V28" s="129">
        <v>1786.13</v>
      </c>
      <c r="W28" s="129">
        <v>1799.39</v>
      </c>
      <c r="X28" s="129">
        <v>1797.32</v>
      </c>
      <c r="Y28" s="130">
        <v>1706.02</v>
      </c>
    </row>
    <row r="29" spans="1:25" ht="22.5" customHeight="1">
      <c r="A29" s="124">
        <v>16</v>
      </c>
      <c r="B29" s="128">
        <v>1559.14</v>
      </c>
      <c r="C29" s="129">
        <v>1446.84</v>
      </c>
      <c r="D29" s="129">
        <v>1415.91</v>
      </c>
      <c r="E29" s="129">
        <v>1368.46</v>
      </c>
      <c r="F29" s="129">
        <v>1364.1100000000001</v>
      </c>
      <c r="G29" s="129">
        <v>1342.05</v>
      </c>
      <c r="H29" s="129">
        <v>1421.1100000000001</v>
      </c>
      <c r="I29" s="129">
        <v>1513.42</v>
      </c>
      <c r="J29" s="129">
        <v>1752.72</v>
      </c>
      <c r="K29" s="129">
        <v>1832.03</v>
      </c>
      <c r="L29" s="129">
        <v>1924.76</v>
      </c>
      <c r="M29" s="129">
        <v>1926.33</v>
      </c>
      <c r="N29" s="129">
        <v>1918.55</v>
      </c>
      <c r="O29" s="129">
        <v>1927.14</v>
      </c>
      <c r="P29" s="129">
        <v>1929.41</v>
      </c>
      <c r="Q29" s="129">
        <v>1927.66</v>
      </c>
      <c r="R29" s="129">
        <v>1924.66</v>
      </c>
      <c r="S29" s="129">
        <v>1914.88</v>
      </c>
      <c r="T29" s="129">
        <v>1815.01</v>
      </c>
      <c r="U29" s="129">
        <v>1783.1200000000001</v>
      </c>
      <c r="V29" s="129">
        <v>1771.81</v>
      </c>
      <c r="W29" s="129">
        <v>1782.6100000000001</v>
      </c>
      <c r="X29" s="129">
        <v>1778.31</v>
      </c>
      <c r="Y29" s="130">
        <v>1705.91</v>
      </c>
    </row>
    <row r="30" spans="1:25" ht="22.5" customHeight="1">
      <c r="A30" s="124">
        <v>17</v>
      </c>
      <c r="B30" s="128">
        <v>1591.33</v>
      </c>
      <c r="C30" s="129">
        <v>1497.71</v>
      </c>
      <c r="D30" s="129">
        <v>1462.15</v>
      </c>
      <c r="E30" s="129">
        <v>1445.82</v>
      </c>
      <c r="F30" s="129">
        <v>1412.01</v>
      </c>
      <c r="G30" s="129">
        <v>1437.13</v>
      </c>
      <c r="H30" s="129">
        <v>1474.99</v>
      </c>
      <c r="I30" s="129">
        <v>1619.01</v>
      </c>
      <c r="J30" s="129">
        <v>1741.16</v>
      </c>
      <c r="K30" s="129">
        <v>1883.92</v>
      </c>
      <c r="L30" s="129">
        <v>1994.1000000000001</v>
      </c>
      <c r="M30" s="129">
        <v>1994.82</v>
      </c>
      <c r="N30" s="129">
        <v>1993.04</v>
      </c>
      <c r="O30" s="129">
        <v>1995.34</v>
      </c>
      <c r="P30" s="129">
        <v>1997.68</v>
      </c>
      <c r="Q30" s="129">
        <v>1996.29</v>
      </c>
      <c r="R30" s="129">
        <v>1994.34</v>
      </c>
      <c r="S30" s="129">
        <v>1992.25</v>
      </c>
      <c r="T30" s="129">
        <v>1903.27</v>
      </c>
      <c r="U30" s="129">
        <v>1825.57</v>
      </c>
      <c r="V30" s="129">
        <v>1785.65</v>
      </c>
      <c r="W30" s="129">
        <v>1812.02</v>
      </c>
      <c r="X30" s="129">
        <v>1803.43</v>
      </c>
      <c r="Y30" s="130">
        <v>1688.73</v>
      </c>
    </row>
    <row r="31" spans="1:25" ht="22.5" customHeight="1">
      <c r="A31" s="124">
        <v>18</v>
      </c>
      <c r="B31" s="128">
        <v>1571.94</v>
      </c>
      <c r="C31" s="129">
        <v>1470.7</v>
      </c>
      <c r="D31" s="129">
        <v>1422.7</v>
      </c>
      <c r="E31" s="129">
        <v>1355.41</v>
      </c>
      <c r="F31" s="129">
        <v>1329.67</v>
      </c>
      <c r="G31" s="129">
        <v>1364.83</v>
      </c>
      <c r="H31" s="129">
        <v>1462.71</v>
      </c>
      <c r="I31" s="129">
        <v>1564.91</v>
      </c>
      <c r="J31" s="129">
        <v>1752.82</v>
      </c>
      <c r="K31" s="129">
        <v>1832.58</v>
      </c>
      <c r="L31" s="129">
        <v>1867.26</v>
      </c>
      <c r="M31" s="129">
        <v>1867.8600000000001</v>
      </c>
      <c r="N31" s="129">
        <v>1867.03</v>
      </c>
      <c r="O31" s="129">
        <v>1868.28</v>
      </c>
      <c r="P31" s="129">
        <v>1869.69</v>
      </c>
      <c r="Q31" s="129">
        <v>1869.22</v>
      </c>
      <c r="R31" s="129">
        <v>1867.71</v>
      </c>
      <c r="S31" s="129">
        <v>1865.81</v>
      </c>
      <c r="T31" s="129">
        <v>1865.25</v>
      </c>
      <c r="U31" s="129">
        <v>1812.06</v>
      </c>
      <c r="V31" s="129">
        <v>1795.27</v>
      </c>
      <c r="W31" s="129">
        <v>1802.69</v>
      </c>
      <c r="X31" s="129">
        <v>1795.88</v>
      </c>
      <c r="Y31" s="130">
        <v>1658.1000000000001</v>
      </c>
    </row>
    <row r="32" spans="1:25" ht="22.5" customHeight="1">
      <c r="A32" s="124">
        <v>19</v>
      </c>
      <c r="B32" s="128">
        <v>1550.18</v>
      </c>
      <c r="C32" s="129">
        <v>1483.91</v>
      </c>
      <c r="D32" s="129">
        <v>1418.98</v>
      </c>
      <c r="E32" s="129">
        <v>1343.1100000000001</v>
      </c>
      <c r="F32" s="129">
        <v>1311.83</v>
      </c>
      <c r="G32" s="129">
        <v>1358.88</v>
      </c>
      <c r="H32" s="129">
        <v>1463.4</v>
      </c>
      <c r="I32" s="129">
        <v>1561.97</v>
      </c>
      <c r="J32" s="129">
        <v>1752.29</v>
      </c>
      <c r="K32" s="129">
        <v>1830.9</v>
      </c>
      <c r="L32" s="129">
        <v>1845.55</v>
      </c>
      <c r="M32" s="129">
        <v>1844.94</v>
      </c>
      <c r="N32" s="129">
        <v>1843.71</v>
      </c>
      <c r="O32" s="129">
        <v>1844.97</v>
      </c>
      <c r="P32" s="129">
        <v>1845.16</v>
      </c>
      <c r="Q32" s="129">
        <v>1845.21</v>
      </c>
      <c r="R32" s="129">
        <v>1845.97</v>
      </c>
      <c r="S32" s="129">
        <v>1841.64</v>
      </c>
      <c r="T32" s="129">
        <v>1842.59</v>
      </c>
      <c r="U32" s="129">
        <v>1825.21</v>
      </c>
      <c r="V32" s="129">
        <v>1799.29</v>
      </c>
      <c r="W32" s="129">
        <v>1806.24</v>
      </c>
      <c r="X32" s="129">
        <v>1798.42</v>
      </c>
      <c r="Y32" s="130">
        <v>1670.28</v>
      </c>
    </row>
    <row r="33" spans="1:25" ht="22.5" customHeight="1">
      <c r="A33" s="124">
        <v>20</v>
      </c>
      <c r="B33" s="128">
        <v>1714.45</v>
      </c>
      <c r="C33" s="129">
        <v>1573.27</v>
      </c>
      <c r="D33" s="129">
        <v>1478.3500000000001</v>
      </c>
      <c r="E33" s="129">
        <v>1466.92</v>
      </c>
      <c r="F33" s="129">
        <v>1445.43</v>
      </c>
      <c r="G33" s="129">
        <v>1397.73</v>
      </c>
      <c r="H33" s="129">
        <v>1412.04</v>
      </c>
      <c r="I33" s="129">
        <v>1494.48</v>
      </c>
      <c r="J33" s="129">
        <v>1691.56</v>
      </c>
      <c r="K33" s="129">
        <v>1832.65</v>
      </c>
      <c r="L33" s="129">
        <v>1996.47</v>
      </c>
      <c r="M33" s="129">
        <v>2008.9</v>
      </c>
      <c r="N33" s="129">
        <v>2009.04</v>
      </c>
      <c r="O33" s="129">
        <v>2009.04</v>
      </c>
      <c r="P33" s="129">
        <v>2007.3700000000001</v>
      </c>
      <c r="Q33" s="129">
        <v>2006.39</v>
      </c>
      <c r="R33" s="129">
        <v>2007.03</v>
      </c>
      <c r="S33" s="129">
        <v>2007.07</v>
      </c>
      <c r="T33" s="129">
        <v>2007.3500000000001</v>
      </c>
      <c r="U33" s="129">
        <v>1963.74</v>
      </c>
      <c r="V33" s="129">
        <v>1921.88</v>
      </c>
      <c r="W33" s="129">
        <v>1955.23</v>
      </c>
      <c r="X33" s="129">
        <v>2002.25</v>
      </c>
      <c r="Y33" s="130">
        <v>1834.3700000000001</v>
      </c>
    </row>
    <row r="34" spans="1:25" ht="22.5" customHeight="1">
      <c r="A34" s="124">
        <v>21</v>
      </c>
      <c r="B34" s="128">
        <v>1666.82</v>
      </c>
      <c r="C34" s="129">
        <v>1552.24</v>
      </c>
      <c r="D34" s="129">
        <v>1475.45</v>
      </c>
      <c r="E34" s="129">
        <v>1471.95</v>
      </c>
      <c r="F34" s="129">
        <v>1402.1000000000001</v>
      </c>
      <c r="G34" s="129">
        <v>1364.68</v>
      </c>
      <c r="H34" s="129">
        <v>1237.92</v>
      </c>
      <c r="I34" s="129">
        <v>1383.99</v>
      </c>
      <c r="J34" s="129">
        <v>1514.6000000000001</v>
      </c>
      <c r="K34" s="129">
        <v>1643.32</v>
      </c>
      <c r="L34" s="129">
        <v>1710.66</v>
      </c>
      <c r="M34" s="129">
        <v>1731.54</v>
      </c>
      <c r="N34" s="129">
        <v>1744.14</v>
      </c>
      <c r="O34" s="129">
        <v>1752.01</v>
      </c>
      <c r="P34" s="129">
        <v>1752.24</v>
      </c>
      <c r="Q34" s="129">
        <v>1752.32</v>
      </c>
      <c r="R34" s="129">
        <v>1751.44</v>
      </c>
      <c r="S34" s="129">
        <v>1751.4</v>
      </c>
      <c r="T34" s="129">
        <v>1751.22</v>
      </c>
      <c r="U34" s="129">
        <v>1751.71</v>
      </c>
      <c r="V34" s="129">
        <v>1750.65</v>
      </c>
      <c r="W34" s="129">
        <v>1751.45</v>
      </c>
      <c r="X34" s="129">
        <v>1750.75</v>
      </c>
      <c r="Y34" s="130">
        <v>1724.82</v>
      </c>
    </row>
    <row r="35" spans="1:25" ht="22.5" customHeight="1">
      <c r="A35" s="124">
        <v>22</v>
      </c>
      <c r="B35" s="128">
        <v>1651.17</v>
      </c>
      <c r="C35" s="129">
        <v>1555.54</v>
      </c>
      <c r="D35" s="129">
        <v>1493.77</v>
      </c>
      <c r="E35" s="129">
        <v>1423.47</v>
      </c>
      <c r="F35" s="129">
        <v>1354.04</v>
      </c>
      <c r="G35" s="129">
        <v>1365.25</v>
      </c>
      <c r="H35" s="129">
        <v>1470.4</v>
      </c>
      <c r="I35" s="129">
        <v>1552.9</v>
      </c>
      <c r="J35" s="129">
        <v>1720.34</v>
      </c>
      <c r="K35" s="129">
        <v>1844.2</v>
      </c>
      <c r="L35" s="129">
        <v>1897.23</v>
      </c>
      <c r="M35" s="129">
        <v>1899.43</v>
      </c>
      <c r="N35" s="129">
        <v>1895.72</v>
      </c>
      <c r="O35" s="129">
        <v>1904.48</v>
      </c>
      <c r="P35" s="129">
        <v>1914.78</v>
      </c>
      <c r="Q35" s="129">
        <v>1901.46</v>
      </c>
      <c r="R35" s="129">
        <v>1900.64</v>
      </c>
      <c r="S35" s="129">
        <v>1878.78</v>
      </c>
      <c r="T35" s="129">
        <v>1820.77</v>
      </c>
      <c r="U35" s="129">
        <v>1799.14</v>
      </c>
      <c r="V35" s="129">
        <v>1788.95</v>
      </c>
      <c r="W35" s="129">
        <v>1810.03</v>
      </c>
      <c r="X35" s="129">
        <v>1805.28</v>
      </c>
      <c r="Y35" s="130">
        <v>1715.51</v>
      </c>
    </row>
    <row r="36" spans="1:25" ht="22.5" customHeight="1">
      <c r="A36" s="124">
        <v>23</v>
      </c>
      <c r="B36" s="128">
        <v>1516.57</v>
      </c>
      <c r="C36" s="129">
        <v>1453.01</v>
      </c>
      <c r="D36" s="129">
        <v>1421.29</v>
      </c>
      <c r="E36" s="129">
        <v>1381.58</v>
      </c>
      <c r="F36" s="129">
        <v>1360.06</v>
      </c>
      <c r="G36" s="129">
        <v>1407.3500000000001</v>
      </c>
      <c r="H36" s="129">
        <v>1446.95</v>
      </c>
      <c r="I36" s="129">
        <v>1521.8500000000001</v>
      </c>
      <c r="J36" s="129">
        <v>1732.8600000000001</v>
      </c>
      <c r="K36" s="129">
        <v>1794.52</v>
      </c>
      <c r="L36" s="129">
        <v>1840.27</v>
      </c>
      <c r="M36" s="129">
        <v>1841.59</v>
      </c>
      <c r="N36" s="129">
        <v>1832.43</v>
      </c>
      <c r="O36" s="129">
        <v>1839.93</v>
      </c>
      <c r="P36" s="129">
        <v>1840.8500000000001</v>
      </c>
      <c r="Q36" s="129">
        <v>1841.75</v>
      </c>
      <c r="R36" s="129">
        <v>1839</v>
      </c>
      <c r="S36" s="129">
        <v>1831.89</v>
      </c>
      <c r="T36" s="129">
        <v>1804.63</v>
      </c>
      <c r="U36" s="129">
        <v>1771.9</v>
      </c>
      <c r="V36" s="129">
        <v>1753.57</v>
      </c>
      <c r="W36" s="129">
        <v>1788.76</v>
      </c>
      <c r="X36" s="129">
        <v>1792.72</v>
      </c>
      <c r="Y36" s="130">
        <v>1667.04</v>
      </c>
    </row>
    <row r="37" spans="1:25" ht="22.5" customHeight="1">
      <c r="A37" s="124">
        <v>24</v>
      </c>
      <c r="B37" s="128">
        <v>1521.27</v>
      </c>
      <c r="C37" s="129">
        <v>1421.52</v>
      </c>
      <c r="D37" s="129">
        <v>1389.49</v>
      </c>
      <c r="E37" s="129">
        <v>1365.14</v>
      </c>
      <c r="F37" s="129">
        <v>1363.08</v>
      </c>
      <c r="G37" s="129">
        <v>1369.5</v>
      </c>
      <c r="H37" s="129">
        <v>1397.93</v>
      </c>
      <c r="I37" s="129">
        <v>1489.28</v>
      </c>
      <c r="J37" s="129">
        <v>1707.49</v>
      </c>
      <c r="K37" s="129">
        <v>1827.58</v>
      </c>
      <c r="L37" s="129">
        <v>1834.23</v>
      </c>
      <c r="M37" s="129">
        <v>1833.51</v>
      </c>
      <c r="N37" s="129">
        <v>1831.47</v>
      </c>
      <c r="O37" s="129">
        <v>1833.71</v>
      </c>
      <c r="P37" s="129">
        <v>1832.83</v>
      </c>
      <c r="Q37" s="129">
        <v>1830.53</v>
      </c>
      <c r="R37" s="129">
        <v>1827.67</v>
      </c>
      <c r="S37" s="129">
        <v>1812.8600000000001</v>
      </c>
      <c r="T37" s="129">
        <v>1797.92</v>
      </c>
      <c r="U37" s="129">
        <v>1770.26</v>
      </c>
      <c r="V37" s="129">
        <v>1758.82</v>
      </c>
      <c r="W37" s="129">
        <v>1778.8500000000001</v>
      </c>
      <c r="X37" s="129">
        <v>1793.3600000000001</v>
      </c>
      <c r="Y37" s="130">
        <v>1657.71</v>
      </c>
    </row>
    <row r="38" spans="1:25" ht="22.5" customHeight="1">
      <c r="A38" s="124">
        <v>25</v>
      </c>
      <c r="B38" s="128">
        <v>1486.74</v>
      </c>
      <c r="C38" s="129">
        <v>1404.47</v>
      </c>
      <c r="D38" s="129">
        <v>1331.02</v>
      </c>
      <c r="E38" s="129">
        <v>1318.51</v>
      </c>
      <c r="F38" s="129">
        <v>1315.75</v>
      </c>
      <c r="G38" s="129">
        <v>1308.33</v>
      </c>
      <c r="H38" s="129">
        <v>1383.44</v>
      </c>
      <c r="I38" s="129">
        <v>1490.04</v>
      </c>
      <c r="J38" s="129">
        <v>1731.1100000000001</v>
      </c>
      <c r="K38" s="129">
        <v>1794.43</v>
      </c>
      <c r="L38" s="129">
        <v>1803.49</v>
      </c>
      <c r="M38" s="129">
        <v>1802.68</v>
      </c>
      <c r="N38" s="129">
        <v>1799.23</v>
      </c>
      <c r="O38" s="129">
        <v>1802.48</v>
      </c>
      <c r="P38" s="129">
        <v>1801.4</v>
      </c>
      <c r="Q38" s="129">
        <v>1799.8</v>
      </c>
      <c r="R38" s="129">
        <v>1802.33</v>
      </c>
      <c r="S38" s="129">
        <v>1800.59</v>
      </c>
      <c r="T38" s="129">
        <v>1798.53</v>
      </c>
      <c r="U38" s="129">
        <v>1783.9</v>
      </c>
      <c r="V38" s="129">
        <v>1770.93</v>
      </c>
      <c r="W38" s="129">
        <v>1796.47</v>
      </c>
      <c r="X38" s="129">
        <v>1794.78</v>
      </c>
      <c r="Y38" s="130">
        <v>1681.15</v>
      </c>
    </row>
    <row r="39" spans="1:25" ht="22.5" customHeight="1">
      <c r="A39" s="124">
        <v>26</v>
      </c>
      <c r="B39" s="128">
        <v>1467.59</v>
      </c>
      <c r="C39" s="129">
        <v>1392.3500000000001</v>
      </c>
      <c r="D39" s="129">
        <v>1340.49</v>
      </c>
      <c r="E39" s="129">
        <v>1338.56</v>
      </c>
      <c r="F39" s="129">
        <v>1336.24</v>
      </c>
      <c r="G39" s="129">
        <v>1323.98</v>
      </c>
      <c r="H39" s="129">
        <v>1374.56</v>
      </c>
      <c r="I39" s="129">
        <v>1487.07</v>
      </c>
      <c r="J39" s="129">
        <v>1728.15</v>
      </c>
      <c r="K39" s="129">
        <v>1798.01</v>
      </c>
      <c r="L39" s="129">
        <v>1806.76</v>
      </c>
      <c r="M39" s="129">
        <v>1803.01</v>
      </c>
      <c r="N39" s="129">
        <v>1799.6100000000001</v>
      </c>
      <c r="O39" s="129">
        <v>1803.16</v>
      </c>
      <c r="P39" s="129">
        <v>1801.3700000000001</v>
      </c>
      <c r="Q39" s="129">
        <v>1799.22</v>
      </c>
      <c r="R39" s="129">
        <v>1799.47</v>
      </c>
      <c r="S39" s="129">
        <v>1797.44</v>
      </c>
      <c r="T39" s="129">
        <v>1779.34</v>
      </c>
      <c r="U39" s="129">
        <v>1766.51</v>
      </c>
      <c r="V39" s="129">
        <v>1753.55</v>
      </c>
      <c r="W39" s="129">
        <v>1791.5</v>
      </c>
      <c r="X39" s="129">
        <v>1774.56</v>
      </c>
      <c r="Y39" s="130">
        <v>1646.08</v>
      </c>
    </row>
    <row r="40" spans="1:25" ht="22.5" customHeight="1">
      <c r="A40" s="124">
        <v>27</v>
      </c>
      <c r="B40" s="128">
        <v>1690.45</v>
      </c>
      <c r="C40" s="129">
        <v>1483.19</v>
      </c>
      <c r="D40" s="129">
        <v>1457.21</v>
      </c>
      <c r="E40" s="129">
        <v>1463.33</v>
      </c>
      <c r="F40" s="129">
        <v>1456.7</v>
      </c>
      <c r="G40" s="129">
        <v>1444.8600000000001</v>
      </c>
      <c r="H40" s="129">
        <v>1431.92</v>
      </c>
      <c r="I40" s="129">
        <v>1460.5</v>
      </c>
      <c r="J40" s="129">
        <v>1663.08</v>
      </c>
      <c r="K40" s="129">
        <v>1751.96</v>
      </c>
      <c r="L40" s="129">
        <v>1836.96</v>
      </c>
      <c r="M40" s="129">
        <v>1842.74</v>
      </c>
      <c r="N40" s="129">
        <v>1841</v>
      </c>
      <c r="O40" s="129">
        <v>1840.67</v>
      </c>
      <c r="P40" s="129">
        <v>1842.3600000000001</v>
      </c>
      <c r="Q40" s="129">
        <v>1843.82</v>
      </c>
      <c r="R40" s="129">
        <v>1842.9</v>
      </c>
      <c r="S40" s="129">
        <v>1843.03</v>
      </c>
      <c r="T40" s="129">
        <v>1842.64</v>
      </c>
      <c r="U40" s="129">
        <v>1840.01</v>
      </c>
      <c r="V40" s="129">
        <v>1754.79</v>
      </c>
      <c r="W40" s="129">
        <v>1835.93</v>
      </c>
      <c r="X40" s="129">
        <v>1824.97</v>
      </c>
      <c r="Y40" s="130">
        <v>1720.3</v>
      </c>
    </row>
    <row r="41" spans="1:25" ht="22.5" customHeight="1">
      <c r="A41" s="124">
        <v>28</v>
      </c>
      <c r="B41" s="128">
        <v>1577.46</v>
      </c>
      <c r="C41" s="129">
        <v>1429.28</v>
      </c>
      <c r="D41" s="129">
        <v>1369.53</v>
      </c>
      <c r="E41" s="129">
        <v>1321.8600000000001</v>
      </c>
      <c r="F41" s="129">
        <v>1307.47</v>
      </c>
      <c r="G41" s="129">
        <v>1279.15</v>
      </c>
      <c r="H41" s="129">
        <v>1286.67</v>
      </c>
      <c r="I41" s="129">
        <v>1290.25</v>
      </c>
      <c r="J41" s="129">
        <v>1481.79</v>
      </c>
      <c r="K41" s="129">
        <v>1618.8</v>
      </c>
      <c r="L41" s="129">
        <v>1732.9</v>
      </c>
      <c r="M41" s="129">
        <v>1758.6000000000001</v>
      </c>
      <c r="N41" s="129">
        <v>1766.49</v>
      </c>
      <c r="O41" s="129">
        <v>1770.3700000000001</v>
      </c>
      <c r="P41" s="129">
        <v>1768.57</v>
      </c>
      <c r="Q41" s="129">
        <v>1764.48</v>
      </c>
      <c r="R41" s="129">
        <v>1756.76</v>
      </c>
      <c r="S41" s="129">
        <v>1750.2</v>
      </c>
      <c r="T41" s="129">
        <v>1748.8500000000001</v>
      </c>
      <c r="U41" s="129">
        <v>1754.75</v>
      </c>
      <c r="V41" s="129">
        <v>1748.39</v>
      </c>
      <c r="W41" s="129">
        <v>1770.53</v>
      </c>
      <c r="X41" s="129">
        <v>1772.48</v>
      </c>
      <c r="Y41" s="130">
        <v>1662.73</v>
      </c>
    </row>
    <row r="42" spans="1:25" ht="23.25" customHeight="1">
      <c r="A42" s="124">
        <v>29</v>
      </c>
      <c r="B42" s="128">
        <v>1590.71</v>
      </c>
      <c r="C42" s="129">
        <v>1432.6100000000001</v>
      </c>
      <c r="D42" s="129">
        <v>1431.58</v>
      </c>
      <c r="E42" s="129">
        <v>1400.21</v>
      </c>
      <c r="F42" s="129">
        <v>1392.23</v>
      </c>
      <c r="G42" s="129">
        <v>1388.3600000000001</v>
      </c>
      <c r="H42" s="129">
        <v>1396.6100000000001</v>
      </c>
      <c r="I42" s="129">
        <v>1531.21</v>
      </c>
      <c r="J42" s="129">
        <v>1773.03</v>
      </c>
      <c r="K42" s="129">
        <v>2061.77</v>
      </c>
      <c r="L42" s="129">
        <v>2288.27</v>
      </c>
      <c r="M42" s="129">
        <v>2289.58</v>
      </c>
      <c r="N42" s="129">
        <v>2237.8799999999997</v>
      </c>
      <c r="O42" s="129">
        <v>2290.8199999999997</v>
      </c>
      <c r="P42" s="129">
        <v>2290</v>
      </c>
      <c r="Q42" s="129">
        <v>2241.8199999999997</v>
      </c>
      <c r="R42" s="129">
        <v>2237.52</v>
      </c>
      <c r="S42" s="129">
        <v>2100.52</v>
      </c>
      <c r="T42" s="129">
        <v>1900.94</v>
      </c>
      <c r="U42" s="129">
        <v>1851.31</v>
      </c>
      <c r="V42" s="129">
        <v>1837.94</v>
      </c>
      <c r="W42" s="129">
        <v>1865.59</v>
      </c>
      <c r="X42" s="129">
        <v>1867.3600000000001</v>
      </c>
      <c r="Y42" s="130">
        <v>1650.57</v>
      </c>
    </row>
    <row r="43" spans="1:25" ht="19.5" customHeight="1">
      <c r="A43" s="124">
        <v>30</v>
      </c>
      <c r="B43" s="128">
        <v>1480.56</v>
      </c>
      <c r="C43" s="129">
        <v>1382.23</v>
      </c>
      <c r="D43" s="129">
        <v>1374.21</v>
      </c>
      <c r="E43" s="129">
        <v>1317.02</v>
      </c>
      <c r="F43" s="129">
        <v>1336.06</v>
      </c>
      <c r="G43" s="129">
        <v>1489.04</v>
      </c>
      <c r="H43" s="129">
        <v>1395.8</v>
      </c>
      <c r="I43" s="129">
        <v>1535.47</v>
      </c>
      <c r="J43" s="129">
        <v>1770.15</v>
      </c>
      <c r="K43" s="129">
        <v>1977.27</v>
      </c>
      <c r="L43" s="129">
        <v>2164.06</v>
      </c>
      <c r="M43" s="129">
        <v>2166.23</v>
      </c>
      <c r="N43" s="129">
        <v>2145.24</v>
      </c>
      <c r="O43" s="129">
        <v>2166.8399999999997</v>
      </c>
      <c r="P43" s="129">
        <v>2166.1499999999996</v>
      </c>
      <c r="Q43" s="129">
        <v>2164.5299999999997</v>
      </c>
      <c r="R43" s="129">
        <v>2145.98</v>
      </c>
      <c r="S43" s="129">
        <v>1911.5</v>
      </c>
      <c r="T43" s="129">
        <v>1879.89</v>
      </c>
      <c r="U43" s="129">
        <v>1827.97</v>
      </c>
      <c r="V43" s="129">
        <v>1805.66</v>
      </c>
      <c r="W43" s="129">
        <v>1881.76</v>
      </c>
      <c r="X43" s="129">
        <v>1868.99</v>
      </c>
      <c r="Y43" s="130">
        <v>1649.24</v>
      </c>
    </row>
    <row r="44" spans="1:25" ht="34.5" customHeight="1" thickBot="1">
      <c r="A44" s="124">
        <v>31</v>
      </c>
      <c r="B44" s="131">
        <v>1527.07</v>
      </c>
      <c r="C44" s="132">
        <v>1410.71</v>
      </c>
      <c r="D44" s="132">
        <v>1412.1000000000001</v>
      </c>
      <c r="E44" s="132">
        <v>1405.49</v>
      </c>
      <c r="F44" s="132">
        <v>1338.47</v>
      </c>
      <c r="G44" s="132">
        <v>1392.49</v>
      </c>
      <c r="H44" s="132">
        <v>1413.34</v>
      </c>
      <c r="I44" s="132">
        <v>1526.93</v>
      </c>
      <c r="J44" s="132">
        <v>1774.98</v>
      </c>
      <c r="K44" s="132">
        <v>1934.4</v>
      </c>
      <c r="L44" s="132">
        <v>2066.69</v>
      </c>
      <c r="M44" s="132">
        <v>2066.5299999999997</v>
      </c>
      <c r="N44" s="132">
        <v>2048.97</v>
      </c>
      <c r="O44" s="132">
        <v>2065.9</v>
      </c>
      <c r="P44" s="132">
        <v>2065.7599999999998</v>
      </c>
      <c r="Q44" s="132">
        <v>2049.73</v>
      </c>
      <c r="R44" s="132">
        <v>2049.13</v>
      </c>
      <c r="S44" s="132">
        <v>1941.74</v>
      </c>
      <c r="T44" s="132">
        <v>1906.18</v>
      </c>
      <c r="U44" s="132">
        <v>1876.92</v>
      </c>
      <c r="V44" s="132">
        <v>1868.63</v>
      </c>
      <c r="W44" s="132">
        <v>1893.4</v>
      </c>
      <c r="X44" s="132">
        <v>1871.81</v>
      </c>
      <c r="Y44" s="133">
        <v>1653.6200000000001</v>
      </c>
    </row>
    <row r="45" ht="11.25" customHeight="1"/>
    <row r="46" spans="1:25" ht="18" customHeight="1">
      <c r="A46" s="53"/>
      <c r="B46" s="53" t="s">
        <v>71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48"/>
      <c r="O46" s="134">
        <v>316920.58</v>
      </c>
      <c r="P46" s="64"/>
      <c r="Q46" s="47" t="s">
        <v>57</v>
      </c>
      <c r="R46" s="47"/>
      <c r="S46" s="47"/>
      <c r="T46" s="47"/>
      <c r="U46" s="47"/>
      <c r="V46" s="47"/>
      <c r="W46" s="47"/>
      <c r="X46" s="47"/>
      <c r="Y46" s="47"/>
    </row>
    <row r="47" spans="1:25" ht="15.75">
      <c r="A47" s="49"/>
      <c r="B47" s="54" t="s">
        <v>63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2:25" ht="15.75">
      <c r="B48" s="91" t="s">
        <v>64</v>
      </c>
      <c r="C48" s="92"/>
      <c r="D48" s="92"/>
      <c r="E48" s="92"/>
      <c r="F48" s="92"/>
      <c r="G48" s="92"/>
      <c r="H48" s="9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2:25" ht="15.75">
      <c r="B49" s="135" t="s">
        <v>58</v>
      </c>
      <c r="C49" s="136"/>
      <c r="D49" s="136"/>
      <c r="E49" s="136"/>
      <c r="F49" s="136"/>
      <c r="G49" s="136"/>
      <c r="H49" s="13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2:25" ht="15.75">
      <c r="B50" s="135" t="s">
        <v>5</v>
      </c>
      <c r="C50" s="136"/>
      <c r="D50" s="136"/>
      <c r="E50" s="136"/>
      <c r="F50" s="136"/>
      <c r="G50" s="136"/>
      <c r="H50" s="137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2:25" ht="15.75">
      <c r="B51" s="138">
        <v>1202753.04</v>
      </c>
      <c r="C51" s="139"/>
      <c r="D51" s="139"/>
      <c r="E51" s="139"/>
      <c r="F51" s="139"/>
      <c r="G51" s="139"/>
      <c r="H51" s="140"/>
      <c r="I51" s="55"/>
      <c r="J51" s="55"/>
      <c r="K51" s="55"/>
      <c r="L51" s="55"/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ht="15.75">
      <c r="A52" s="106" t="s">
        <v>59</v>
      </c>
      <c r="B52" s="106"/>
      <c r="C52" s="50"/>
      <c r="D52" s="50"/>
      <c r="E52" s="50"/>
      <c r="F52" s="50"/>
      <c r="G52" s="50"/>
      <c r="H52" s="51"/>
      <c r="I52" s="50"/>
      <c r="J52" s="51"/>
      <c r="K52" s="50"/>
      <c r="L52" s="51"/>
      <c r="M52" s="50"/>
      <c r="N52" s="51"/>
      <c r="O52" s="50"/>
      <c r="P52" s="51"/>
      <c r="Q52" s="50"/>
      <c r="R52" s="51"/>
      <c r="S52" s="50"/>
      <c r="T52" s="51"/>
      <c r="U52" s="50"/>
      <c r="V52" s="50"/>
      <c r="W52" s="50"/>
      <c r="X52" s="50"/>
      <c r="Y52" s="50"/>
    </row>
    <row r="53" spans="1:25" ht="15.75">
      <c r="A53" s="107" t="s">
        <v>65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</row>
    <row r="54" spans="1:25" ht="28.5" customHeight="1">
      <c r="A54" s="5"/>
      <c r="B54" s="18"/>
      <c r="C54" s="71" t="s">
        <v>75</v>
      </c>
      <c r="D54" s="71"/>
      <c r="F54" s="5"/>
      <c r="G54" s="5"/>
      <c r="H54" s="57"/>
      <c r="I54" s="5"/>
      <c r="J54" s="5"/>
      <c r="K54" s="5"/>
      <c r="L54" s="5"/>
      <c r="M54" s="5"/>
      <c r="N54" s="57"/>
      <c r="O54" s="5"/>
      <c r="P54" s="57"/>
      <c r="Q54" s="17" t="s">
        <v>76</v>
      </c>
      <c r="R54" s="57"/>
      <c r="S54" s="5"/>
      <c r="T54" s="57"/>
      <c r="U54" s="5"/>
      <c r="V54" s="5"/>
      <c r="W54" s="5"/>
      <c r="X54" s="5"/>
      <c r="Y54" s="5"/>
    </row>
    <row r="57" spans="2:5" ht="15.75">
      <c r="B57" s="141"/>
      <c r="C57" s="141"/>
      <c r="D57" s="141"/>
      <c r="E57" s="141"/>
    </row>
  </sheetData>
  <sheetProtection/>
  <mergeCells count="14">
    <mergeCell ref="B49:H49"/>
    <mergeCell ref="B50:H50"/>
    <mergeCell ref="B51:H51"/>
    <mergeCell ref="A52:B52"/>
    <mergeCell ref="A53:Y53"/>
    <mergeCell ref="B57:E57"/>
    <mergeCell ref="B48:H48"/>
    <mergeCell ref="A4:Y4"/>
    <mergeCell ref="A5:Y5"/>
    <mergeCell ref="A7:Y7"/>
    <mergeCell ref="A9:Y9"/>
    <mergeCell ref="A11:A13"/>
    <mergeCell ref="B11:Y12"/>
    <mergeCell ref="A10:Y10"/>
  </mergeCells>
  <printOptions/>
  <pageMargins left="0.2362204724409449" right="0.15748031496062992" top="0.1968503937007874" bottom="0.1968503937007874" header="0.1968503937007874" footer="0.1968503937007874"/>
  <pageSetup blackAndWhite="1" horizontalDpi="600" verticalDpi="600" orientation="landscape" paperSize="9" scale="52" r:id="rId1"/>
  <rowBreaks count="1" manualBreakCount="1">
    <brk id="5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60" zoomScalePageLayoutView="0" workbookViewId="0" topLeftCell="A4">
      <selection activeCell="L30" sqref="L30"/>
    </sheetView>
  </sheetViews>
  <sheetFormatPr defaultColWidth="9.140625" defaultRowHeight="15"/>
  <sheetData>
    <row r="1" ht="15">
      <c r="U1" s="11" t="s">
        <v>66</v>
      </c>
    </row>
    <row r="2" ht="15">
      <c r="U2" s="11" t="s">
        <v>22</v>
      </c>
    </row>
    <row r="3" ht="15">
      <c r="U3" s="11" t="s">
        <v>85</v>
      </c>
    </row>
    <row r="4" spans="1:25" ht="15.75" customHeight="1">
      <c r="A4" s="142" t="s">
        <v>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ht="15.75" customHeight="1">
      <c r="A5" s="143" t="s">
        <v>81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5.75">
      <c r="A6" s="145" t="s">
        <v>31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</row>
    <row r="7" spans="1:25" ht="15.75">
      <c r="A7" s="156" t="s">
        <v>82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ht="15.75">
      <c r="A8" s="145" t="s">
        <v>70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</row>
    <row r="9" spans="1:25" ht="16.5" thickBo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</row>
    <row r="10" spans="1:25" ht="15" customHeight="1">
      <c r="A10" s="146" t="s">
        <v>32</v>
      </c>
      <c r="B10" s="157" t="s">
        <v>62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3"/>
    </row>
    <row r="11" spans="1:25" ht="15" customHeight="1">
      <c r="A11" s="147"/>
      <c r="B11" s="158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159"/>
    </row>
    <row r="12" spans="1:25" ht="31.5">
      <c r="A12" s="147"/>
      <c r="B12" s="148" t="s">
        <v>33</v>
      </c>
      <c r="C12" s="148" t="s">
        <v>34</v>
      </c>
      <c r="D12" s="148" t="s">
        <v>35</v>
      </c>
      <c r="E12" s="148" t="s">
        <v>36</v>
      </c>
      <c r="F12" s="148" t="s">
        <v>37</v>
      </c>
      <c r="G12" s="148" t="s">
        <v>38</v>
      </c>
      <c r="H12" s="148" t="s">
        <v>39</v>
      </c>
      <c r="I12" s="148" t="s">
        <v>40</v>
      </c>
      <c r="J12" s="148" t="s">
        <v>41</v>
      </c>
      <c r="K12" s="148" t="s">
        <v>42</v>
      </c>
      <c r="L12" s="148" t="s">
        <v>43</v>
      </c>
      <c r="M12" s="148" t="s">
        <v>44</v>
      </c>
      <c r="N12" s="148" t="s">
        <v>45</v>
      </c>
      <c r="O12" s="148" t="s">
        <v>46</v>
      </c>
      <c r="P12" s="148" t="s">
        <v>47</v>
      </c>
      <c r="Q12" s="148" t="s">
        <v>48</v>
      </c>
      <c r="R12" s="148" t="s">
        <v>49</v>
      </c>
      <c r="S12" s="148" t="s">
        <v>50</v>
      </c>
      <c r="T12" s="148" t="s">
        <v>51</v>
      </c>
      <c r="U12" s="148" t="s">
        <v>52</v>
      </c>
      <c r="V12" s="148" t="s">
        <v>53</v>
      </c>
      <c r="W12" s="148" t="s">
        <v>54</v>
      </c>
      <c r="X12" s="148" t="s">
        <v>55</v>
      </c>
      <c r="Y12" s="149" t="s">
        <v>56</v>
      </c>
    </row>
    <row r="13" spans="1:25" ht="15.75">
      <c r="A13" s="150">
        <v>1</v>
      </c>
      <c r="B13" s="129">
        <v>3743.7</v>
      </c>
      <c r="C13" s="129">
        <v>3677.02</v>
      </c>
      <c r="D13" s="129">
        <v>3608.2599999999998</v>
      </c>
      <c r="E13" s="129">
        <v>3567.24</v>
      </c>
      <c r="F13" s="129">
        <v>3569.83</v>
      </c>
      <c r="G13" s="129">
        <v>3499.06</v>
      </c>
      <c r="H13" s="129">
        <v>3510.08</v>
      </c>
      <c r="I13" s="129">
        <v>3671.18</v>
      </c>
      <c r="J13" s="129">
        <v>3807.0699999999997</v>
      </c>
      <c r="K13" s="129">
        <v>3962.9399999999996</v>
      </c>
      <c r="L13" s="129">
        <v>3994.2799999999997</v>
      </c>
      <c r="M13" s="129">
        <v>3986.2799999999997</v>
      </c>
      <c r="N13" s="129">
        <v>3978.25</v>
      </c>
      <c r="O13" s="129">
        <v>3992.68</v>
      </c>
      <c r="P13" s="129">
        <v>3988.75</v>
      </c>
      <c r="Q13" s="129">
        <v>3981.4199999999996</v>
      </c>
      <c r="R13" s="129">
        <v>3979.33</v>
      </c>
      <c r="S13" s="129">
        <v>3962.1899999999996</v>
      </c>
      <c r="T13" s="129">
        <v>3953.95</v>
      </c>
      <c r="U13" s="129">
        <v>3876.1299999999997</v>
      </c>
      <c r="V13" s="129">
        <v>3843.8799999999997</v>
      </c>
      <c r="W13" s="129">
        <v>3886.5899999999997</v>
      </c>
      <c r="X13" s="129">
        <v>3902.62</v>
      </c>
      <c r="Y13" s="130">
        <v>3766.5299999999997</v>
      </c>
    </row>
    <row r="14" spans="1:25" ht="15.75">
      <c r="A14" s="150">
        <v>2</v>
      </c>
      <c r="B14" s="129">
        <v>3634</v>
      </c>
      <c r="C14" s="129">
        <v>3493.7</v>
      </c>
      <c r="D14" s="129">
        <v>3337.4199999999996</v>
      </c>
      <c r="E14" s="129">
        <v>3326.7799999999997</v>
      </c>
      <c r="F14" s="129">
        <v>3319.47</v>
      </c>
      <c r="G14" s="129">
        <v>3293.35</v>
      </c>
      <c r="H14" s="129">
        <v>3424.7099999999996</v>
      </c>
      <c r="I14" s="129">
        <v>3558.56</v>
      </c>
      <c r="J14" s="129">
        <v>3769.1499999999996</v>
      </c>
      <c r="K14" s="129">
        <v>3875.97</v>
      </c>
      <c r="L14" s="129">
        <v>3955.0099999999998</v>
      </c>
      <c r="M14" s="129">
        <v>3942.7</v>
      </c>
      <c r="N14" s="129">
        <v>3890.18</v>
      </c>
      <c r="O14" s="129">
        <v>3935.75</v>
      </c>
      <c r="P14" s="129">
        <v>3955.79</v>
      </c>
      <c r="Q14" s="129">
        <v>3942.47</v>
      </c>
      <c r="R14" s="129">
        <v>3956.29</v>
      </c>
      <c r="S14" s="129">
        <v>3907.7099999999996</v>
      </c>
      <c r="T14" s="129">
        <v>3886.8799999999997</v>
      </c>
      <c r="U14" s="129">
        <v>3813.2799999999997</v>
      </c>
      <c r="V14" s="129">
        <v>3804.5899999999997</v>
      </c>
      <c r="W14" s="129">
        <v>3847.98</v>
      </c>
      <c r="X14" s="129">
        <v>3850.5099999999998</v>
      </c>
      <c r="Y14" s="130">
        <v>3756.3999999999996</v>
      </c>
    </row>
    <row r="15" spans="1:25" ht="15.75">
      <c r="A15" s="150">
        <v>3</v>
      </c>
      <c r="B15" s="129">
        <v>3623.1899999999996</v>
      </c>
      <c r="C15" s="129">
        <v>3558.2799999999997</v>
      </c>
      <c r="D15" s="129">
        <v>3485.66</v>
      </c>
      <c r="E15" s="129">
        <v>3433.2799999999997</v>
      </c>
      <c r="F15" s="129">
        <v>3413.72</v>
      </c>
      <c r="G15" s="129">
        <v>3385.73</v>
      </c>
      <c r="H15" s="129">
        <v>3508.85</v>
      </c>
      <c r="I15" s="129">
        <v>3642.79</v>
      </c>
      <c r="J15" s="129">
        <v>3874.16</v>
      </c>
      <c r="K15" s="129">
        <v>3950.64</v>
      </c>
      <c r="L15" s="129">
        <v>3983.64</v>
      </c>
      <c r="M15" s="129">
        <v>3974.4599999999996</v>
      </c>
      <c r="N15" s="129">
        <v>3970.99</v>
      </c>
      <c r="O15" s="129">
        <v>3981.91</v>
      </c>
      <c r="P15" s="129">
        <v>3981.3399999999997</v>
      </c>
      <c r="Q15" s="129">
        <v>3986.97</v>
      </c>
      <c r="R15" s="129">
        <v>3993.68</v>
      </c>
      <c r="S15" s="129">
        <v>3980.6899999999996</v>
      </c>
      <c r="T15" s="129">
        <v>3971.2599999999998</v>
      </c>
      <c r="U15" s="129">
        <v>3878.7999999999997</v>
      </c>
      <c r="V15" s="129">
        <v>3875.6099999999997</v>
      </c>
      <c r="W15" s="129">
        <v>3878.0699999999997</v>
      </c>
      <c r="X15" s="129">
        <v>3874.1499999999996</v>
      </c>
      <c r="Y15" s="130">
        <v>3752.1099999999997</v>
      </c>
    </row>
    <row r="16" spans="1:25" ht="15.75">
      <c r="A16" s="150">
        <v>4</v>
      </c>
      <c r="B16" s="129">
        <v>3709.9199999999996</v>
      </c>
      <c r="C16" s="129">
        <v>3634.87</v>
      </c>
      <c r="D16" s="129">
        <v>3579.74</v>
      </c>
      <c r="E16" s="129">
        <v>3527.8799999999997</v>
      </c>
      <c r="F16" s="129">
        <v>3487.81</v>
      </c>
      <c r="G16" s="129">
        <v>3502.91</v>
      </c>
      <c r="H16" s="129">
        <v>3533.9399999999996</v>
      </c>
      <c r="I16" s="129">
        <v>3644.8399999999997</v>
      </c>
      <c r="J16" s="129">
        <v>3930.85</v>
      </c>
      <c r="K16" s="129">
        <v>4011.3399999999997</v>
      </c>
      <c r="L16" s="129">
        <v>4013.0899999999997</v>
      </c>
      <c r="M16" s="129">
        <v>4012.97</v>
      </c>
      <c r="N16" s="129">
        <v>4012.83</v>
      </c>
      <c r="O16" s="129">
        <v>4014.0099999999998</v>
      </c>
      <c r="P16" s="129">
        <v>4078.1099999999997</v>
      </c>
      <c r="Q16" s="129">
        <v>4078.06</v>
      </c>
      <c r="R16" s="129">
        <v>4082.04</v>
      </c>
      <c r="S16" s="129">
        <v>4017.04</v>
      </c>
      <c r="T16" s="129">
        <v>4013.1099999999997</v>
      </c>
      <c r="U16" s="129">
        <v>4010.5899999999997</v>
      </c>
      <c r="V16" s="129">
        <v>3959.25</v>
      </c>
      <c r="W16" s="129">
        <v>3982.8599999999997</v>
      </c>
      <c r="X16" s="129">
        <v>3971.45</v>
      </c>
      <c r="Y16" s="130">
        <v>3804.8399999999997</v>
      </c>
    </row>
    <row r="17" spans="1:25" ht="15.75">
      <c r="A17" s="150">
        <v>5</v>
      </c>
      <c r="B17" s="129">
        <v>3694.35</v>
      </c>
      <c r="C17" s="129">
        <v>3623.54</v>
      </c>
      <c r="D17" s="129">
        <v>3545.6099999999997</v>
      </c>
      <c r="E17" s="129">
        <v>3475.41</v>
      </c>
      <c r="F17" s="129">
        <v>3476.3399999999997</v>
      </c>
      <c r="G17" s="129">
        <v>3552.47</v>
      </c>
      <c r="H17" s="129">
        <v>3615.45</v>
      </c>
      <c r="I17" s="129">
        <v>3653.23</v>
      </c>
      <c r="J17" s="129">
        <v>3903.89</v>
      </c>
      <c r="K17" s="129">
        <v>3985.77</v>
      </c>
      <c r="L17" s="129">
        <v>4007.9199999999996</v>
      </c>
      <c r="M17" s="129">
        <v>4012.47</v>
      </c>
      <c r="N17" s="129">
        <v>3994.1</v>
      </c>
      <c r="O17" s="129">
        <v>4017.1299999999997</v>
      </c>
      <c r="P17" s="129">
        <v>4025.89</v>
      </c>
      <c r="Q17" s="129">
        <v>4029.24</v>
      </c>
      <c r="R17" s="129">
        <v>4033.0899999999997</v>
      </c>
      <c r="S17" s="129">
        <v>4007.91</v>
      </c>
      <c r="T17" s="129">
        <v>3995.1899999999996</v>
      </c>
      <c r="U17" s="129">
        <v>3955.5099999999998</v>
      </c>
      <c r="V17" s="129">
        <v>3925.3799999999997</v>
      </c>
      <c r="W17" s="129">
        <v>3948.4599999999996</v>
      </c>
      <c r="X17" s="129">
        <v>3949.0099999999998</v>
      </c>
      <c r="Y17" s="130">
        <v>3830.93</v>
      </c>
    </row>
    <row r="18" spans="1:25" ht="15.75">
      <c r="A18" s="150">
        <v>6</v>
      </c>
      <c r="B18" s="129">
        <v>3883.2599999999998</v>
      </c>
      <c r="C18" s="129">
        <v>3801.2999999999997</v>
      </c>
      <c r="D18" s="129">
        <v>3761.58</v>
      </c>
      <c r="E18" s="129">
        <v>3709.4399999999996</v>
      </c>
      <c r="F18" s="129">
        <v>3631.8399999999997</v>
      </c>
      <c r="G18" s="129">
        <v>3629.1899999999996</v>
      </c>
      <c r="H18" s="129">
        <v>3602.81</v>
      </c>
      <c r="I18" s="129">
        <v>3713.5299999999997</v>
      </c>
      <c r="J18" s="129">
        <v>3893.8999999999996</v>
      </c>
      <c r="K18" s="129">
        <v>4041.6099999999997</v>
      </c>
      <c r="L18" s="129">
        <v>4092.0499999999997</v>
      </c>
      <c r="M18" s="129">
        <v>4092.91</v>
      </c>
      <c r="N18" s="129">
        <v>4089.7099999999996</v>
      </c>
      <c r="O18" s="129">
        <v>4090.93</v>
      </c>
      <c r="P18" s="129">
        <v>4091.43</v>
      </c>
      <c r="Q18" s="129">
        <v>4091.6699999999996</v>
      </c>
      <c r="R18" s="129">
        <v>4090.4199999999996</v>
      </c>
      <c r="S18" s="129">
        <v>4091.3399999999997</v>
      </c>
      <c r="T18" s="129">
        <v>4091.52</v>
      </c>
      <c r="U18" s="129">
        <v>4077.4199999999996</v>
      </c>
      <c r="V18" s="129">
        <v>4044.5499999999997</v>
      </c>
      <c r="W18" s="129">
        <v>4075.83</v>
      </c>
      <c r="X18" s="129">
        <v>4088.8199999999997</v>
      </c>
      <c r="Y18" s="130">
        <v>3986.68</v>
      </c>
    </row>
    <row r="19" spans="1:25" ht="15.75">
      <c r="A19" s="150">
        <v>7</v>
      </c>
      <c r="B19" s="129">
        <v>3858.2</v>
      </c>
      <c r="C19" s="129">
        <v>3805.93</v>
      </c>
      <c r="D19" s="129">
        <v>3724.5499999999997</v>
      </c>
      <c r="E19" s="129">
        <v>3645.06</v>
      </c>
      <c r="F19" s="129">
        <v>3623.68</v>
      </c>
      <c r="G19" s="129">
        <v>3602.37</v>
      </c>
      <c r="H19" s="129">
        <v>3575.5899999999997</v>
      </c>
      <c r="I19" s="129">
        <v>3612.6899999999996</v>
      </c>
      <c r="J19" s="129">
        <v>3800.85</v>
      </c>
      <c r="K19" s="129">
        <v>3925.6</v>
      </c>
      <c r="L19" s="129">
        <v>3994.37</v>
      </c>
      <c r="M19" s="129">
        <v>4046.0099999999998</v>
      </c>
      <c r="N19" s="129">
        <v>4046.0899999999997</v>
      </c>
      <c r="O19" s="129">
        <v>4062.7599999999998</v>
      </c>
      <c r="P19" s="129">
        <v>4062.2599999999998</v>
      </c>
      <c r="Q19" s="129">
        <v>4061.85</v>
      </c>
      <c r="R19" s="129">
        <v>4061.87</v>
      </c>
      <c r="S19" s="129">
        <v>4061.7599999999998</v>
      </c>
      <c r="T19" s="129">
        <v>4063.7799999999997</v>
      </c>
      <c r="U19" s="129">
        <v>4048.0499999999997</v>
      </c>
      <c r="V19" s="129">
        <v>3986.62</v>
      </c>
      <c r="W19" s="129">
        <v>3999.04</v>
      </c>
      <c r="X19" s="129">
        <v>4058.62</v>
      </c>
      <c r="Y19" s="130">
        <v>3993.91</v>
      </c>
    </row>
    <row r="20" spans="1:25" ht="15.75">
      <c r="A20" s="150">
        <v>8</v>
      </c>
      <c r="B20" s="129">
        <v>3894.54</v>
      </c>
      <c r="C20" s="129">
        <v>3709.31</v>
      </c>
      <c r="D20" s="129">
        <v>3649.2599999999998</v>
      </c>
      <c r="E20" s="129">
        <v>3616.79</v>
      </c>
      <c r="F20" s="129">
        <v>3549.73</v>
      </c>
      <c r="G20" s="129">
        <v>3585.75</v>
      </c>
      <c r="H20" s="129">
        <v>3609.1299999999997</v>
      </c>
      <c r="I20" s="129">
        <v>3727.23</v>
      </c>
      <c r="J20" s="129">
        <v>3966.3399999999997</v>
      </c>
      <c r="K20" s="129">
        <v>4121.44</v>
      </c>
      <c r="L20" s="129">
        <v>4260.780000000001</v>
      </c>
      <c r="M20" s="129">
        <v>4265.240000000001</v>
      </c>
      <c r="N20" s="129">
        <v>4259.740000000001</v>
      </c>
      <c r="O20" s="129">
        <v>4266.25</v>
      </c>
      <c r="P20" s="129">
        <v>4408.42</v>
      </c>
      <c r="Q20" s="129">
        <v>4666.2</v>
      </c>
      <c r="R20" s="129">
        <v>4566.9400000000005</v>
      </c>
      <c r="S20" s="129">
        <v>4269.4800000000005</v>
      </c>
      <c r="T20" s="129">
        <v>4260.490000000001</v>
      </c>
      <c r="U20" s="129">
        <v>4129.88</v>
      </c>
      <c r="V20" s="129">
        <v>4082</v>
      </c>
      <c r="W20" s="129">
        <v>4100.4</v>
      </c>
      <c r="X20" s="129">
        <v>4124.51</v>
      </c>
      <c r="Y20" s="130">
        <v>3975.2799999999997</v>
      </c>
    </row>
    <row r="21" spans="1:25" ht="15.75">
      <c r="A21" s="150">
        <v>9</v>
      </c>
      <c r="B21" s="129">
        <v>3701.0899999999997</v>
      </c>
      <c r="C21" s="129">
        <v>3602.4199999999996</v>
      </c>
      <c r="D21" s="129">
        <v>3548.25</v>
      </c>
      <c r="E21" s="129">
        <v>3487.52</v>
      </c>
      <c r="F21" s="129">
        <v>3465.0099999999998</v>
      </c>
      <c r="G21" s="129">
        <v>3464.73</v>
      </c>
      <c r="H21" s="129">
        <v>3537.2599999999998</v>
      </c>
      <c r="I21" s="129">
        <v>3601.64</v>
      </c>
      <c r="J21" s="129">
        <v>3912.24</v>
      </c>
      <c r="K21" s="129">
        <v>3990.2799999999997</v>
      </c>
      <c r="L21" s="129">
        <v>4021.0699999999997</v>
      </c>
      <c r="M21" s="129">
        <v>4021.79</v>
      </c>
      <c r="N21" s="129">
        <v>4018.3599999999997</v>
      </c>
      <c r="O21" s="129">
        <v>4024.33</v>
      </c>
      <c r="P21" s="129">
        <v>4038.2099999999996</v>
      </c>
      <c r="Q21" s="129">
        <v>4047.48</v>
      </c>
      <c r="R21" s="129">
        <v>4063.1699999999996</v>
      </c>
      <c r="S21" s="129">
        <v>4025.39</v>
      </c>
      <c r="T21" s="129">
        <v>4022.72</v>
      </c>
      <c r="U21" s="129">
        <v>4016.8399999999997</v>
      </c>
      <c r="V21" s="129">
        <v>3964.1299999999997</v>
      </c>
      <c r="W21" s="129">
        <v>4001.7</v>
      </c>
      <c r="X21" s="129">
        <v>4002.7</v>
      </c>
      <c r="Y21" s="130">
        <v>3908.85</v>
      </c>
    </row>
    <row r="22" spans="1:25" ht="15.75">
      <c r="A22" s="150">
        <v>10</v>
      </c>
      <c r="B22" s="129">
        <v>3726.22</v>
      </c>
      <c r="C22" s="129">
        <v>3631.6099999999997</v>
      </c>
      <c r="D22" s="129">
        <v>3593.3399999999997</v>
      </c>
      <c r="E22" s="129">
        <v>3497.0899999999997</v>
      </c>
      <c r="F22" s="129">
        <v>3467.0099999999998</v>
      </c>
      <c r="G22" s="129">
        <v>3479.8799999999997</v>
      </c>
      <c r="H22" s="129">
        <v>3591.41</v>
      </c>
      <c r="I22" s="129">
        <v>3656.5099999999998</v>
      </c>
      <c r="J22" s="129">
        <v>3946.1</v>
      </c>
      <c r="K22" s="129">
        <v>4017.6899999999996</v>
      </c>
      <c r="L22" s="129">
        <v>4019.2599999999998</v>
      </c>
      <c r="M22" s="129">
        <v>4019.1099999999997</v>
      </c>
      <c r="N22" s="129">
        <v>4017.6899999999996</v>
      </c>
      <c r="O22" s="129">
        <v>4020.3799999999997</v>
      </c>
      <c r="P22" s="129">
        <v>4023.85</v>
      </c>
      <c r="Q22" s="129">
        <v>4041.24</v>
      </c>
      <c r="R22" s="129">
        <v>4017.0899999999997</v>
      </c>
      <c r="S22" s="129">
        <v>4015.31</v>
      </c>
      <c r="T22" s="129">
        <v>4014.5899999999997</v>
      </c>
      <c r="U22" s="129">
        <v>4009.2799999999997</v>
      </c>
      <c r="V22" s="129">
        <v>3988.7999999999997</v>
      </c>
      <c r="W22" s="129">
        <v>4005.6699999999996</v>
      </c>
      <c r="X22" s="129">
        <v>4003.81</v>
      </c>
      <c r="Y22" s="130">
        <v>3903.79</v>
      </c>
    </row>
    <row r="23" spans="1:25" ht="15.75">
      <c r="A23" s="150">
        <v>11</v>
      </c>
      <c r="B23" s="129">
        <v>3728.8799999999997</v>
      </c>
      <c r="C23" s="129">
        <v>3634.23</v>
      </c>
      <c r="D23" s="129">
        <v>3537.9599999999996</v>
      </c>
      <c r="E23" s="129">
        <v>3491.98</v>
      </c>
      <c r="F23" s="129">
        <v>3473.06</v>
      </c>
      <c r="G23" s="129">
        <v>3494.18</v>
      </c>
      <c r="H23" s="129">
        <v>3606.2999999999997</v>
      </c>
      <c r="I23" s="129">
        <v>3655.5299999999997</v>
      </c>
      <c r="J23" s="129">
        <v>3932.9599999999996</v>
      </c>
      <c r="K23" s="129">
        <v>4048.5899999999997</v>
      </c>
      <c r="L23" s="129">
        <v>4050.3999999999996</v>
      </c>
      <c r="M23" s="129">
        <v>4051.24</v>
      </c>
      <c r="N23" s="129">
        <v>4050.45</v>
      </c>
      <c r="O23" s="129">
        <v>4052.3199999999997</v>
      </c>
      <c r="P23" s="129">
        <v>4055.12</v>
      </c>
      <c r="Q23" s="129">
        <v>4054.8399999999997</v>
      </c>
      <c r="R23" s="129">
        <v>4052.0099999999998</v>
      </c>
      <c r="S23" s="129">
        <v>4047.24</v>
      </c>
      <c r="T23" s="129">
        <v>4048.43</v>
      </c>
      <c r="U23" s="129">
        <v>4016.8599999999997</v>
      </c>
      <c r="V23" s="129">
        <v>3991.56</v>
      </c>
      <c r="W23" s="129">
        <v>4009.48</v>
      </c>
      <c r="X23" s="129">
        <v>4003.7</v>
      </c>
      <c r="Y23" s="130">
        <v>3889.85</v>
      </c>
    </row>
    <row r="24" spans="1:25" ht="15.75">
      <c r="A24" s="150">
        <v>12</v>
      </c>
      <c r="B24" s="129">
        <v>3730.4599999999996</v>
      </c>
      <c r="C24" s="129">
        <v>3638.54</v>
      </c>
      <c r="D24" s="129">
        <v>3564.87</v>
      </c>
      <c r="E24" s="129">
        <v>3497.7999999999997</v>
      </c>
      <c r="F24" s="129">
        <v>3475.75</v>
      </c>
      <c r="G24" s="129">
        <v>3507.0299999999997</v>
      </c>
      <c r="H24" s="129">
        <v>3600.6499999999996</v>
      </c>
      <c r="I24" s="129">
        <v>3659.8799999999997</v>
      </c>
      <c r="J24" s="129">
        <v>3948.7799999999997</v>
      </c>
      <c r="K24" s="129">
        <v>4039.0099999999998</v>
      </c>
      <c r="L24" s="129">
        <v>4059.75</v>
      </c>
      <c r="M24" s="129">
        <v>4060.41</v>
      </c>
      <c r="N24" s="129">
        <v>4041.9399999999996</v>
      </c>
      <c r="O24" s="129">
        <v>4060.87</v>
      </c>
      <c r="P24" s="129">
        <v>4063.7099999999996</v>
      </c>
      <c r="Q24" s="129">
        <v>4063.1299999999997</v>
      </c>
      <c r="R24" s="129">
        <v>4060.81</v>
      </c>
      <c r="S24" s="129">
        <v>4061.47</v>
      </c>
      <c r="T24" s="129">
        <v>4059.27</v>
      </c>
      <c r="U24" s="129">
        <v>4038.6699999999996</v>
      </c>
      <c r="V24" s="129">
        <v>4008.83</v>
      </c>
      <c r="W24" s="129">
        <v>4028.8199999999997</v>
      </c>
      <c r="X24" s="129">
        <v>4030.7599999999998</v>
      </c>
      <c r="Y24" s="130">
        <v>3930.73</v>
      </c>
    </row>
    <row r="25" spans="1:25" ht="15.75">
      <c r="A25" s="150">
        <v>13</v>
      </c>
      <c r="B25" s="129">
        <v>3902.22</v>
      </c>
      <c r="C25" s="129">
        <v>3764.18</v>
      </c>
      <c r="D25" s="129">
        <v>3710.75</v>
      </c>
      <c r="E25" s="129">
        <v>3681.9599999999996</v>
      </c>
      <c r="F25" s="129">
        <v>3634.6699999999996</v>
      </c>
      <c r="G25" s="129">
        <v>3608.16</v>
      </c>
      <c r="H25" s="129">
        <v>3604.7999999999997</v>
      </c>
      <c r="I25" s="129">
        <v>3680.1099999999997</v>
      </c>
      <c r="J25" s="129">
        <v>3887.39</v>
      </c>
      <c r="K25" s="129">
        <v>3978.1899999999996</v>
      </c>
      <c r="L25" s="129">
        <v>4018.0699999999997</v>
      </c>
      <c r="M25" s="129">
        <v>4044.85</v>
      </c>
      <c r="N25" s="129">
        <v>4036.5299999999997</v>
      </c>
      <c r="O25" s="129">
        <v>4047.66</v>
      </c>
      <c r="P25" s="129">
        <v>4041.22</v>
      </c>
      <c r="Q25" s="129">
        <v>4045.85</v>
      </c>
      <c r="R25" s="129">
        <v>4043</v>
      </c>
      <c r="S25" s="129">
        <v>4043.1899999999996</v>
      </c>
      <c r="T25" s="129">
        <v>4043.58</v>
      </c>
      <c r="U25" s="129">
        <v>4025.02</v>
      </c>
      <c r="V25" s="129">
        <v>3990.8799999999997</v>
      </c>
      <c r="W25" s="129">
        <v>4014.9599999999996</v>
      </c>
      <c r="X25" s="129">
        <v>4037.43</v>
      </c>
      <c r="Y25" s="130">
        <v>3958.5299999999997</v>
      </c>
    </row>
    <row r="26" spans="1:25" ht="15.75">
      <c r="A26" s="150">
        <v>14</v>
      </c>
      <c r="B26" s="129">
        <v>3829.66</v>
      </c>
      <c r="C26" s="129">
        <v>3731.98</v>
      </c>
      <c r="D26" s="129">
        <v>3618.72</v>
      </c>
      <c r="E26" s="129">
        <v>3613.4599999999996</v>
      </c>
      <c r="F26" s="129">
        <v>3585.48</v>
      </c>
      <c r="G26" s="129">
        <v>3533.08</v>
      </c>
      <c r="H26" s="129">
        <v>3542.6299999999997</v>
      </c>
      <c r="I26" s="129">
        <v>3612.35</v>
      </c>
      <c r="J26" s="129">
        <v>3740.77</v>
      </c>
      <c r="K26" s="129">
        <v>3887.8999999999996</v>
      </c>
      <c r="L26" s="129">
        <v>3941.5899999999997</v>
      </c>
      <c r="M26" s="129">
        <v>3965.3399999999997</v>
      </c>
      <c r="N26" s="129">
        <v>3965.56</v>
      </c>
      <c r="O26" s="129">
        <v>3965.1099999999997</v>
      </c>
      <c r="P26" s="129">
        <v>3965.1499999999996</v>
      </c>
      <c r="Q26" s="129">
        <v>3965.3599999999997</v>
      </c>
      <c r="R26" s="129">
        <v>3964.68</v>
      </c>
      <c r="S26" s="129">
        <v>3964.9399999999996</v>
      </c>
      <c r="T26" s="129">
        <v>3966.3399999999997</v>
      </c>
      <c r="U26" s="129">
        <v>3965.93</v>
      </c>
      <c r="V26" s="129">
        <v>3957.85</v>
      </c>
      <c r="W26" s="129">
        <v>3965.0899999999997</v>
      </c>
      <c r="X26" s="129">
        <v>3963.1099999999997</v>
      </c>
      <c r="Y26" s="130">
        <v>3925.0899999999997</v>
      </c>
    </row>
    <row r="27" spans="1:25" ht="15.75">
      <c r="A27" s="150">
        <v>15</v>
      </c>
      <c r="B27" s="129">
        <v>3813.1</v>
      </c>
      <c r="C27" s="129">
        <v>3707.2099999999996</v>
      </c>
      <c r="D27" s="129">
        <v>3628.81</v>
      </c>
      <c r="E27" s="129">
        <v>3623.91</v>
      </c>
      <c r="F27" s="129">
        <v>3574.7</v>
      </c>
      <c r="G27" s="129">
        <v>3562.49</v>
      </c>
      <c r="H27" s="129">
        <v>3641.25</v>
      </c>
      <c r="I27" s="129">
        <v>3767.7799999999997</v>
      </c>
      <c r="J27" s="129">
        <v>3947.1899999999996</v>
      </c>
      <c r="K27" s="129">
        <v>4035.8999999999996</v>
      </c>
      <c r="L27" s="129">
        <v>4119.85</v>
      </c>
      <c r="M27" s="129">
        <v>4121.2</v>
      </c>
      <c r="N27" s="129">
        <v>4119.22</v>
      </c>
      <c r="O27" s="129">
        <v>4122.95</v>
      </c>
      <c r="P27" s="129">
        <v>4124.87</v>
      </c>
      <c r="Q27" s="129">
        <v>4123.45</v>
      </c>
      <c r="R27" s="129">
        <v>4120.12</v>
      </c>
      <c r="S27" s="129">
        <v>4117.52</v>
      </c>
      <c r="T27" s="129">
        <v>4008.56</v>
      </c>
      <c r="U27" s="129">
        <v>3963.31</v>
      </c>
      <c r="V27" s="129">
        <v>3944.89</v>
      </c>
      <c r="W27" s="129">
        <v>3958.1499999999996</v>
      </c>
      <c r="X27" s="129">
        <v>3956.08</v>
      </c>
      <c r="Y27" s="130">
        <v>3864.7799999999997</v>
      </c>
    </row>
    <row r="28" spans="1:25" ht="15.75">
      <c r="A28" s="150">
        <v>16</v>
      </c>
      <c r="B28" s="129">
        <v>3717.8999999999996</v>
      </c>
      <c r="C28" s="129">
        <v>3605.6</v>
      </c>
      <c r="D28" s="129">
        <v>3574.6699999999996</v>
      </c>
      <c r="E28" s="129">
        <v>3527.22</v>
      </c>
      <c r="F28" s="129">
        <v>3522.87</v>
      </c>
      <c r="G28" s="129">
        <v>3500.81</v>
      </c>
      <c r="H28" s="129">
        <v>3579.87</v>
      </c>
      <c r="I28" s="129">
        <v>3672.18</v>
      </c>
      <c r="J28" s="129">
        <v>3911.48</v>
      </c>
      <c r="K28" s="129">
        <v>3990.79</v>
      </c>
      <c r="L28" s="129">
        <v>4083.52</v>
      </c>
      <c r="M28" s="129">
        <v>4085.0899999999997</v>
      </c>
      <c r="N28" s="129">
        <v>4077.31</v>
      </c>
      <c r="O28" s="129">
        <v>4085.8999999999996</v>
      </c>
      <c r="P28" s="129">
        <v>4088.1699999999996</v>
      </c>
      <c r="Q28" s="129">
        <v>4086.4199999999996</v>
      </c>
      <c r="R28" s="129">
        <v>4083.4199999999996</v>
      </c>
      <c r="S28" s="129">
        <v>4073.64</v>
      </c>
      <c r="T28" s="129">
        <v>3973.77</v>
      </c>
      <c r="U28" s="129">
        <v>3941.8799999999997</v>
      </c>
      <c r="V28" s="129">
        <v>3930.5699999999997</v>
      </c>
      <c r="W28" s="129">
        <v>3941.37</v>
      </c>
      <c r="X28" s="129">
        <v>3937.0699999999997</v>
      </c>
      <c r="Y28" s="130">
        <v>3864.6699999999996</v>
      </c>
    </row>
    <row r="29" spans="1:25" ht="15.75">
      <c r="A29" s="150">
        <v>17</v>
      </c>
      <c r="B29" s="129">
        <v>3750.0899999999997</v>
      </c>
      <c r="C29" s="129">
        <v>3656.47</v>
      </c>
      <c r="D29" s="129">
        <v>3620.91</v>
      </c>
      <c r="E29" s="129">
        <v>3604.58</v>
      </c>
      <c r="F29" s="129">
        <v>3570.77</v>
      </c>
      <c r="G29" s="129">
        <v>3595.89</v>
      </c>
      <c r="H29" s="129">
        <v>3633.75</v>
      </c>
      <c r="I29" s="129">
        <v>3777.77</v>
      </c>
      <c r="J29" s="129">
        <v>3899.9199999999996</v>
      </c>
      <c r="K29" s="129">
        <v>4042.68</v>
      </c>
      <c r="L29" s="129">
        <v>4152.86</v>
      </c>
      <c r="M29" s="129">
        <v>4153.58</v>
      </c>
      <c r="N29" s="129">
        <v>4151.8</v>
      </c>
      <c r="O29" s="129">
        <v>4154.1</v>
      </c>
      <c r="P29" s="129">
        <v>4156.44</v>
      </c>
      <c r="Q29" s="129">
        <v>4155.05</v>
      </c>
      <c r="R29" s="129">
        <v>4153.1</v>
      </c>
      <c r="S29" s="129">
        <v>4151.01</v>
      </c>
      <c r="T29" s="129">
        <v>4062.0299999999997</v>
      </c>
      <c r="U29" s="129">
        <v>3984.33</v>
      </c>
      <c r="V29" s="129">
        <v>3944.41</v>
      </c>
      <c r="W29" s="129">
        <v>3970.7799999999997</v>
      </c>
      <c r="X29" s="129">
        <v>3962.1899999999996</v>
      </c>
      <c r="Y29" s="130">
        <v>3847.49</v>
      </c>
    </row>
    <row r="30" spans="1:25" ht="15.75">
      <c r="A30" s="150">
        <v>18</v>
      </c>
      <c r="B30" s="129">
        <v>3730.7</v>
      </c>
      <c r="C30" s="129">
        <v>3629.4599999999996</v>
      </c>
      <c r="D30" s="129">
        <v>3581.4599999999996</v>
      </c>
      <c r="E30" s="129">
        <v>3514.1699999999996</v>
      </c>
      <c r="F30" s="129">
        <v>3488.43</v>
      </c>
      <c r="G30" s="129">
        <v>3523.5899999999997</v>
      </c>
      <c r="H30" s="129">
        <v>3621.47</v>
      </c>
      <c r="I30" s="129">
        <v>3723.6699999999996</v>
      </c>
      <c r="J30" s="129">
        <v>3911.58</v>
      </c>
      <c r="K30" s="129">
        <v>3991.3399999999997</v>
      </c>
      <c r="L30" s="129">
        <v>4026.02</v>
      </c>
      <c r="M30" s="129">
        <v>4026.62</v>
      </c>
      <c r="N30" s="129">
        <v>4025.79</v>
      </c>
      <c r="O30" s="129">
        <v>4027.04</v>
      </c>
      <c r="P30" s="129">
        <v>4028.45</v>
      </c>
      <c r="Q30" s="129">
        <v>4027.98</v>
      </c>
      <c r="R30" s="129">
        <v>4026.47</v>
      </c>
      <c r="S30" s="129">
        <v>4024.5699999999997</v>
      </c>
      <c r="T30" s="129">
        <v>4024.0099999999998</v>
      </c>
      <c r="U30" s="129">
        <v>3970.8199999999997</v>
      </c>
      <c r="V30" s="129">
        <v>3954.0299999999997</v>
      </c>
      <c r="W30" s="129">
        <v>3961.45</v>
      </c>
      <c r="X30" s="129">
        <v>3954.64</v>
      </c>
      <c r="Y30" s="130">
        <v>3816.8599999999997</v>
      </c>
    </row>
    <row r="31" spans="1:25" ht="15.75">
      <c r="A31" s="150">
        <v>19</v>
      </c>
      <c r="B31" s="129">
        <v>3708.9399999999996</v>
      </c>
      <c r="C31" s="129">
        <v>3642.6699999999996</v>
      </c>
      <c r="D31" s="129">
        <v>3577.74</v>
      </c>
      <c r="E31" s="129">
        <v>3501.87</v>
      </c>
      <c r="F31" s="129">
        <v>3470.5899999999997</v>
      </c>
      <c r="G31" s="129">
        <v>3517.64</v>
      </c>
      <c r="H31" s="129">
        <v>3622.16</v>
      </c>
      <c r="I31" s="129">
        <v>3720.73</v>
      </c>
      <c r="J31" s="129">
        <v>3911.0499999999997</v>
      </c>
      <c r="K31" s="129">
        <v>3989.66</v>
      </c>
      <c r="L31" s="129">
        <v>4004.31</v>
      </c>
      <c r="M31" s="129">
        <v>4003.7</v>
      </c>
      <c r="N31" s="129">
        <v>4002.47</v>
      </c>
      <c r="O31" s="129">
        <v>4003.73</v>
      </c>
      <c r="P31" s="129">
        <v>4003.9199999999996</v>
      </c>
      <c r="Q31" s="129">
        <v>4003.97</v>
      </c>
      <c r="R31" s="129">
        <v>4004.73</v>
      </c>
      <c r="S31" s="129">
        <v>4000.3999999999996</v>
      </c>
      <c r="T31" s="129">
        <v>4001.35</v>
      </c>
      <c r="U31" s="129">
        <v>3983.97</v>
      </c>
      <c r="V31" s="129">
        <v>3958.0499999999997</v>
      </c>
      <c r="W31" s="129">
        <v>3965</v>
      </c>
      <c r="X31" s="129">
        <v>3957.18</v>
      </c>
      <c r="Y31" s="130">
        <v>3829.04</v>
      </c>
    </row>
    <row r="32" spans="1:25" ht="15.75">
      <c r="A32" s="150">
        <v>20</v>
      </c>
      <c r="B32" s="129">
        <v>3873.2099999999996</v>
      </c>
      <c r="C32" s="129">
        <v>3732.0299999999997</v>
      </c>
      <c r="D32" s="129">
        <v>3637.1099999999997</v>
      </c>
      <c r="E32" s="129">
        <v>3625.68</v>
      </c>
      <c r="F32" s="129">
        <v>3604.1899999999996</v>
      </c>
      <c r="G32" s="129">
        <v>3556.49</v>
      </c>
      <c r="H32" s="129">
        <v>3570.7999999999997</v>
      </c>
      <c r="I32" s="129">
        <v>3653.24</v>
      </c>
      <c r="J32" s="129">
        <v>3850.3199999999997</v>
      </c>
      <c r="K32" s="129">
        <v>3991.41</v>
      </c>
      <c r="L32" s="129">
        <v>4155.2300000000005</v>
      </c>
      <c r="M32" s="129">
        <v>4167.66</v>
      </c>
      <c r="N32" s="129">
        <v>4167.8</v>
      </c>
      <c r="O32" s="129">
        <v>4167.8</v>
      </c>
      <c r="P32" s="129">
        <v>4166.13</v>
      </c>
      <c r="Q32" s="129">
        <v>4165.15</v>
      </c>
      <c r="R32" s="129">
        <v>4165.79</v>
      </c>
      <c r="S32" s="129">
        <v>4165.83</v>
      </c>
      <c r="T32" s="129">
        <v>4166.11</v>
      </c>
      <c r="U32" s="129">
        <v>4122.5</v>
      </c>
      <c r="V32" s="129">
        <v>4080.64</v>
      </c>
      <c r="W32" s="129">
        <v>4113.99</v>
      </c>
      <c r="X32" s="129">
        <v>4161.01</v>
      </c>
      <c r="Y32" s="130">
        <v>3993.1299999999997</v>
      </c>
    </row>
    <row r="33" spans="1:25" ht="15.75">
      <c r="A33" s="150">
        <v>21</v>
      </c>
      <c r="B33" s="129">
        <v>3825.58</v>
      </c>
      <c r="C33" s="129">
        <v>3711</v>
      </c>
      <c r="D33" s="129">
        <v>3634.2099999999996</v>
      </c>
      <c r="E33" s="129">
        <v>3630.7099999999996</v>
      </c>
      <c r="F33" s="129">
        <v>3560.8599999999997</v>
      </c>
      <c r="G33" s="129">
        <v>3523.4399999999996</v>
      </c>
      <c r="H33" s="129">
        <v>3396.68</v>
      </c>
      <c r="I33" s="129">
        <v>3542.75</v>
      </c>
      <c r="J33" s="129">
        <v>3673.3599999999997</v>
      </c>
      <c r="K33" s="129">
        <v>3802.08</v>
      </c>
      <c r="L33" s="129">
        <v>3869.4199999999996</v>
      </c>
      <c r="M33" s="129">
        <v>3890.2999999999997</v>
      </c>
      <c r="N33" s="129">
        <v>3902.8999999999996</v>
      </c>
      <c r="O33" s="129">
        <v>3910.77</v>
      </c>
      <c r="P33" s="129">
        <v>3911</v>
      </c>
      <c r="Q33" s="129">
        <v>3911.08</v>
      </c>
      <c r="R33" s="129">
        <v>3910.2</v>
      </c>
      <c r="S33" s="129">
        <v>3910.16</v>
      </c>
      <c r="T33" s="129">
        <v>3909.98</v>
      </c>
      <c r="U33" s="129">
        <v>3910.47</v>
      </c>
      <c r="V33" s="129">
        <v>3909.41</v>
      </c>
      <c r="W33" s="129">
        <v>3910.2099999999996</v>
      </c>
      <c r="X33" s="129">
        <v>3909.5099999999998</v>
      </c>
      <c r="Y33" s="130">
        <v>3883.58</v>
      </c>
    </row>
    <row r="34" spans="1:25" ht="15.75">
      <c r="A34" s="150">
        <v>22</v>
      </c>
      <c r="B34" s="129">
        <v>3809.93</v>
      </c>
      <c r="C34" s="129">
        <v>3714.2999999999997</v>
      </c>
      <c r="D34" s="129">
        <v>3652.5299999999997</v>
      </c>
      <c r="E34" s="129">
        <v>3582.23</v>
      </c>
      <c r="F34" s="129">
        <v>3512.7999999999997</v>
      </c>
      <c r="G34" s="129">
        <v>3524.0099999999998</v>
      </c>
      <c r="H34" s="129">
        <v>3629.16</v>
      </c>
      <c r="I34" s="129">
        <v>3711.66</v>
      </c>
      <c r="J34" s="129">
        <v>3879.1</v>
      </c>
      <c r="K34" s="129">
        <v>4002.9599999999996</v>
      </c>
      <c r="L34" s="129">
        <v>4055.99</v>
      </c>
      <c r="M34" s="129">
        <v>4058.1899999999996</v>
      </c>
      <c r="N34" s="129">
        <v>4054.48</v>
      </c>
      <c r="O34" s="129">
        <v>4063.24</v>
      </c>
      <c r="P34" s="129">
        <v>4073.54</v>
      </c>
      <c r="Q34" s="129">
        <v>4060.22</v>
      </c>
      <c r="R34" s="129">
        <v>4059.3999999999996</v>
      </c>
      <c r="S34" s="129">
        <v>4037.54</v>
      </c>
      <c r="T34" s="129">
        <v>3979.5299999999997</v>
      </c>
      <c r="U34" s="129">
        <v>3957.8999999999996</v>
      </c>
      <c r="V34" s="129">
        <v>3947.7099999999996</v>
      </c>
      <c r="W34" s="129">
        <v>3968.79</v>
      </c>
      <c r="X34" s="129">
        <v>3964.04</v>
      </c>
      <c r="Y34" s="130">
        <v>3874.27</v>
      </c>
    </row>
    <row r="35" spans="1:25" ht="15.75">
      <c r="A35" s="150">
        <v>23</v>
      </c>
      <c r="B35" s="129">
        <v>3675.33</v>
      </c>
      <c r="C35" s="129">
        <v>3611.77</v>
      </c>
      <c r="D35" s="129">
        <v>3580.0499999999997</v>
      </c>
      <c r="E35" s="129">
        <v>3540.3399999999997</v>
      </c>
      <c r="F35" s="129">
        <v>3518.8199999999997</v>
      </c>
      <c r="G35" s="129">
        <v>3566.1099999999997</v>
      </c>
      <c r="H35" s="129">
        <v>3605.7099999999996</v>
      </c>
      <c r="I35" s="129">
        <v>3680.6099999999997</v>
      </c>
      <c r="J35" s="129">
        <v>3891.62</v>
      </c>
      <c r="K35" s="129">
        <v>3953.2799999999997</v>
      </c>
      <c r="L35" s="129">
        <v>3999.0299999999997</v>
      </c>
      <c r="M35" s="129">
        <v>4000.35</v>
      </c>
      <c r="N35" s="129">
        <v>3991.1899999999996</v>
      </c>
      <c r="O35" s="129">
        <v>3998.6899999999996</v>
      </c>
      <c r="P35" s="129">
        <v>3999.6099999999997</v>
      </c>
      <c r="Q35" s="129">
        <v>4000.5099999999998</v>
      </c>
      <c r="R35" s="129">
        <v>3997.7599999999998</v>
      </c>
      <c r="S35" s="129">
        <v>3990.6499999999996</v>
      </c>
      <c r="T35" s="129">
        <v>3963.39</v>
      </c>
      <c r="U35" s="129">
        <v>3930.66</v>
      </c>
      <c r="V35" s="129">
        <v>3912.33</v>
      </c>
      <c r="W35" s="129">
        <v>3947.52</v>
      </c>
      <c r="X35" s="129">
        <v>3951.48</v>
      </c>
      <c r="Y35" s="130">
        <v>3825.7999999999997</v>
      </c>
    </row>
    <row r="36" spans="1:25" ht="15.75">
      <c r="A36" s="150">
        <v>24</v>
      </c>
      <c r="B36" s="129">
        <v>3680.0299999999997</v>
      </c>
      <c r="C36" s="129">
        <v>3580.2799999999997</v>
      </c>
      <c r="D36" s="129">
        <v>3548.25</v>
      </c>
      <c r="E36" s="129">
        <v>3523.8999999999996</v>
      </c>
      <c r="F36" s="129">
        <v>3521.8399999999997</v>
      </c>
      <c r="G36" s="129">
        <v>3528.2599999999998</v>
      </c>
      <c r="H36" s="129">
        <v>3556.6899999999996</v>
      </c>
      <c r="I36" s="129">
        <v>3648.04</v>
      </c>
      <c r="J36" s="129">
        <v>3866.25</v>
      </c>
      <c r="K36" s="129">
        <v>3986.3399999999997</v>
      </c>
      <c r="L36" s="129">
        <v>3992.99</v>
      </c>
      <c r="M36" s="129">
        <v>3992.27</v>
      </c>
      <c r="N36" s="129">
        <v>3990.23</v>
      </c>
      <c r="O36" s="129">
        <v>3992.47</v>
      </c>
      <c r="P36" s="129">
        <v>3991.5899999999997</v>
      </c>
      <c r="Q36" s="129">
        <v>3989.29</v>
      </c>
      <c r="R36" s="129">
        <v>3986.43</v>
      </c>
      <c r="S36" s="129">
        <v>3971.62</v>
      </c>
      <c r="T36" s="129">
        <v>3956.68</v>
      </c>
      <c r="U36" s="129">
        <v>3929.02</v>
      </c>
      <c r="V36" s="129">
        <v>3917.58</v>
      </c>
      <c r="W36" s="129">
        <v>3937.6099999999997</v>
      </c>
      <c r="X36" s="129">
        <v>3952.12</v>
      </c>
      <c r="Y36" s="130">
        <v>3816.47</v>
      </c>
    </row>
    <row r="37" spans="1:25" ht="15.75">
      <c r="A37" s="150">
        <v>25</v>
      </c>
      <c r="B37" s="129">
        <v>3645.5</v>
      </c>
      <c r="C37" s="129">
        <v>3563.23</v>
      </c>
      <c r="D37" s="129">
        <v>3489.7799999999997</v>
      </c>
      <c r="E37" s="129">
        <v>3477.27</v>
      </c>
      <c r="F37" s="129">
        <v>3474.5099999999998</v>
      </c>
      <c r="G37" s="129">
        <v>3467.0899999999997</v>
      </c>
      <c r="H37" s="129">
        <v>3542.2</v>
      </c>
      <c r="I37" s="129">
        <v>3648.7999999999997</v>
      </c>
      <c r="J37" s="129">
        <v>3889.87</v>
      </c>
      <c r="K37" s="129">
        <v>3953.1899999999996</v>
      </c>
      <c r="L37" s="129">
        <v>3962.25</v>
      </c>
      <c r="M37" s="129">
        <v>3961.4399999999996</v>
      </c>
      <c r="N37" s="129">
        <v>3957.99</v>
      </c>
      <c r="O37" s="129">
        <v>3961.24</v>
      </c>
      <c r="P37" s="129">
        <v>3960.16</v>
      </c>
      <c r="Q37" s="129">
        <v>3958.56</v>
      </c>
      <c r="R37" s="129">
        <v>3961.0899999999997</v>
      </c>
      <c r="S37" s="129">
        <v>3959.35</v>
      </c>
      <c r="T37" s="129">
        <v>3957.29</v>
      </c>
      <c r="U37" s="129">
        <v>3942.66</v>
      </c>
      <c r="V37" s="129">
        <v>3929.6899999999996</v>
      </c>
      <c r="W37" s="129">
        <v>3955.23</v>
      </c>
      <c r="X37" s="129">
        <v>3953.54</v>
      </c>
      <c r="Y37" s="130">
        <v>3839.91</v>
      </c>
    </row>
    <row r="38" spans="1:25" ht="15.75">
      <c r="A38" s="150">
        <v>26</v>
      </c>
      <c r="B38" s="129">
        <v>3626.35</v>
      </c>
      <c r="C38" s="129">
        <v>3551.1099999999997</v>
      </c>
      <c r="D38" s="129">
        <v>3499.25</v>
      </c>
      <c r="E38" s="129">
        <v>3497.3199999999997</v>
      </c>
      <c r="F38" s="129">
        <v>3495</v>
      </c>
      <c r="G38" s="129">
        <v>3482.74</v>
      </c>
      <c r="H38" s="129">
        <v>3533.3199999999997</v>
      </c>
      <c r="I38" s="129">
        <v>3645.83</v>
      </c>
      <c r="J38" s="129">
        <v>3886.91</v>
      </c>
      <c r="K38" s="129">
        <v>3956.77</v>
      </c>
      <c r="L38" s="129">
        <v>3965.52</v>
      </c>
      <c r="M38" s="129">
        <v>3961.77</v>
      </c>
      <c r="N38" s="129">
        <v>3958.37</v>
      </c>
      <c r="O38" s="129">
        <v>3961.9199999999996</v>
      </c>
      <c r="P38" s="129">
        <v>3960.1299999999997</v>
      </c>
      <c r="Q38" s="129">
        <v>3957.98</v>
      </c>
      <c r="R38" s="129">
        <v>3958.23</v>
      </c>
      <c r="S38" s="129">
        <v>3956.2</v>
      </c>
      <c r="T38" s="129">
        <v>3938.1</v>
      </c>
      <c r="U38" s="129">
        <v>3925.27</v>
      </c>
      <c r="V38" s="129">
        <v>3912.31</v>
      </c>
      <c r="W38" s="129">
        <v>3950.2599999999998</v>
      </c>
      <c r="X38" s="129">
        <v>3933.3199999999997</v>
      </c>
      <c r="Y38" s="130">
        <v>3804.8399999999997</v>
      </c>
    </row>
    <row r="39" spans="1:25" ht="15.75">
      <c r="A39" s="150">
        <v>27</v>
      </c>
      <c r="B39" s="129">
        <v>3849.2099999999996</v>
      </c>
      <c r="C39" s="129">
        <v>3641.95</v>
      </c>
      <c r="D39" s="129">
        <v>3615.97</v>
      </c>
      <c r="E39" s="129">
        <v>3622.0899999999997</v>
      </c>
      <c r="F39" s="129">
        <v>3615.4599999999996</v>
      </c>
      <c r="G39" s="129">
        <v>3603.62</v>
      </c>
      <c r="H39" s="129">
        <v>3590.68</v>
      </c>
      <c r="I39" s="129">
        <v>3619.2599999999998</v>
      </c>
      <c r="J39" s="129">
        <v>3821.8399999999997</v>
      </c>
      <c r="K39" s="129">
        <v>3910.72</v>
      </c>
      <c r="L39" s="129">
        <v>3995.72</v>
      </c>
      <c r="M39" s="129">
        <v>4001.5</v>
      </c>
      <c r="N39" s="129">
        <v>3999.7599999999998</v>
      </c>
      <c r="O39" s="129">
        <v>3999.43</v>
      </c>
      <c r="P39" s="129">
        <v>4001.12</v>
      </c>
      <c r="Q39" s="129">
        <v>4002.58</v>
      </c>
      <c r="R39" s="129">
        <v>4001.66</v>
      </c>
      <c r="S39" s="129">
        <v>4001.79</v>
      </c>
      <c r="T39" s="129">
        <v>4001.3999999999996</v>
      </c>
      <c r="U39" s="129">
        <v>3998.77</v>
      </c>
      <c r="V39" s="129">
        <v>3913.5499999999997</v>
      </c>
      <c r="W39" s="129">
        <v>3994.6899999999996</v>
      </c>
      <c r="X39" s="129">
        <v>3983.73</v>
      </c>
      <c r="Y39" s="130">
        <v>3879.06</v>
      </c>
    </row>
    <row r="40" spans="1:25" ht="15.75">
      <c r="A40" s="150">
        <v>28</v>
      </c>
      <c r="B40" s="129">
        <v>3736.22</v>
      </c>
      <c r="C40" s="129">
        <v>3588.04</v>
      </c>
      <c r="D40" s="129">
        <v>3528.29</v>
      </c>
      <c r="E40" s="129">
        <v>3480.62</v>
      </c>
      <c r="F40" s="129">
        <v>3466.23</v>
      </c>
      <c r="G40" s="129">
        <v>3437.91</v>
      </c>
      <c r="H40" s="129">
        <v>3445.43</v>
      </c>
      <c r="I40" s="129">
        <v>3449.0099999999998</v>
      </c>
      <c r="J40" s="129">
        <v>3640.5499999999997</v>
      </c>
      <c r="K40" s="129">
        <v>3777.56</v>
      </c>
      <c r="L40" s="129">
        <v>3891.66</v>
      </c>
      <c r="M40" s="129">
        <v>3917.3599999999997</v>
      </c>
      <c r="N40" s="129">
        <v>3925.25</v>
      </c>
      <c r="O40" s="129">
        <v>3929.1299999999997</v>
      </c>
      <c r="P40" s="129">
        <v>3927.33</v>
      </c>
      <c r="Q40" s="129">
        <v>3923.24</v>
      </c>
      <c r="R40" s="129">
        <v>3915.52</v>
      </c>
      <c r="S40" s="129">
        <v>3908.9599999999996</v>
      </c>
      <c r="T40" s="129">
        <v>3907.6099999999997</v>
      </c>
      <c r="U40" s="129">
        <v>3913.5099999999998</v>
      </c>
      <c r="V40" s="129">
        <v>3907.1499999999996</v>
      </c>
      <c r="W40" s="129">
        <v>3929.29</v>
      </c>
      <c r="X40" s="129">
        <v>3931.24</v>
      </c>
      <c r="Y40" s="130">
        <v>3821.49</v>
      </c>
    </row>
    <row r="41" spans="1:25" ht="15.75">
      <c r="A41" s="150">
        <v>29</v>
      </c>
      <c r="B41" s="129">
        <v>3749.47</v>
      </c>
      <c r="C41" s="129">
        <v>3591.37</v>
      </c>
      <c r="D41" s="129">
        <v>3590.3399999999997</v>
      </c>
      <c r="E41" s="129">
        <v>3558.97</v>
      </c>
      <c r="F41" s="129">
        <v>3550.99</v>
      </c>
      <c r="G41" s="129">
        <v>3547.12</v>
      </c>
      <c r="H41" s="129">
        <v>3555.37</v>
      </c>
      <c r="I41" s="129">
        <v>3689.97</v>
      </c>
      <c r="J41" s="129">
        <v>3931.79</v>
      </c>
      <c r="K41" s="129">
        <v>4220.530000000001</v>
      </c>
      <c r="L41" s="129">
        <v>4447.030000000001</v>
      </c>
      <c r="M41" s="129">
        <v>4448.34</v>
      </c>
      <c r="N41" s="129">
        <v>4396.64</v>
      </c>
      <c r="O41" s="129">
        <v>4449.58</v>
      </c>
      <c r="P41" s="129">
        <v>4448.76</v>
      </c>
      <c r="Q41" s="129">
        <v>4400.58</v>
      </c>
      <c r="R41" s="129">
        <v>4396.280000000001</v>
      </c>
      <c r="S41" s="129">
        <v>4259.280000000001</v>
      </c>
      <c r="T41" s="129">
        <v>4059.7</v>
      </c>
      <c r="U41" s="129">
        <v>4010.0699999999997</v>
      </c>
      <c r="V41" s="129">
        <v>3996.7</v>
      </c>
      <c r="W41" s="129">
        <v>4024.35</v>
      </c>
      <c r="X41" s="129">
        <v>4026.12</v>
      </c>
      <c r="Y41" s="130">
        <v>3809.33</v>
      </c>
    </row>
    <row r="42" spans="1:25" ht="15.75">
      <c r="A42" s="150">
        <v>30</v>
      </c>
      <c r="B42" s="129">
        <v>3639.3199999999997</v>
      </c>
      <c r="C42" s="129">
        <v>3540.99</v>
      </c>
      <c r="D42" s="129">
        <v>3532.97</v>
      </c>
      <c r="E42" s="129">
        <v>3475.7799999999997</v>
      </c>
      <c r="F42" s="129">
        <v>3494.8199999999997</v>
      </c>
      <c r="G42" s="129">
        <v>3647.7999999999997</v>
      </c>
      <c r="H42" s="129">
        <v>3554.56</v>
      </c>
      <c r="I42" s="129">
        <v>3694.23</v>
      </c>
      <c r="J42" s="129">
        <v>3928.91</v>
      </c>
      <c r="K42" s="129">
        <v>4136.03</v>
      </c>
      <c r="L42" s="129">
        <v>4322.820000000001</v>
      </c>
      <c r="M42" s="129">
        <v>4324.990000000001</v>
      </c>
      <c r="N42" s="129">
        <v>4304</v>
      </c>
      <c r="O42" s="129">
        <v>4325.6</v>
      </c>
      <c r="P42" s="129">
        <v>4324.91</v>
      </c>
      <c r="Q42" s="129">
        <v>4323.29</v>
      </c>
      <c r="R42" s="129">
        <v>4304.740000000001</v>
      </c>
      <c r="S42" s="129">
        <v>4070.2599999999998</v>
      </c>
      <c r="T42" s="129">
        <v>4038.6499999999996</v>
      </c>
      <c r="U42" s="129">
        <v>3986.73</v>
      </c>
      <c r="V42" s="129">
        <v>3964.4199999999996</v>
      </c>
      <c r="W42" s="129">
        <v>4040.52</v>
      </c>
      <c r="X42" s="129">
        <v>4027.75</v>
      </c>
      <c r="Y42" s="130">
        <v>3808</v>
      </c>
    </row>
    <row r="43" spans="1:25" ht="16.5" thickBot="1">
      <c r="A43" s="151">
        <v>31</v>
      </c>
      <c r="B43" s="132">
        <v>3685.83</v>
      </c>
      <c r="C43" s="132">
        <v>3569.47</v>
      </c>
      <c r="D43" s="132">
        <v>3570.8599999999997</v>
      </c>
      <c r="E43" s="132">
        <v>3564.25</v>
      </c>
      <c r="F43" s="132">
        <v>3497.23</v>
      </c>
      <c r="G43" s="132">
        <v>3551.25</v>
      </c>
      <c r="H43" s="132">
        <v>3572.1</v>
      </c>
      <c r="I43" s="132">
        <v>3685.6899999999996</v>
      </c>
      <c r="J43" s="132">
        <v>3933.74</v>
      </c>
      <c r="K43" s="132">
        <v>4093.16</v>
      </c>
      <c r="L43" s="132">
        <v>4225.45</v>
      </c>
      <c r="M43" s="132">
        <v>4225.29</v>
      </c>
      <c r="N43" s="132">
        <v>4207.7300000000005</v>
      </c>
      <c r="O43" s="132">
        <v>4224.66</v>
      </c>
      <c r="P43" s="132">
        <v>4224.52</v>
      </c>
      <c r="Q43" s="132">
        <v>4208.490000000001</v>
      </c>
      <c r="R43" s="132">
        <v>4207.89</v>
      </c>
      <c r="S43" s="132">
        <v>4100.5</v>
      </c>
      <c r="T43" s="132">
        <v>4064.9399999999996</v>
      </c>
      <c r="U43" s="132">
        <v>4035.68</v>
      </c>
      <c r="V43" s="132">
        <v>4027.39</v>
      </c>
      <c r="W43" s="132">
        <v>4052.16</v>
      </c>
      <c r="X43" s="132">
        <v>4030.5699999999997</v>
      </c>
      <c r="Y43" s="133">
        <v>3812.3799999999997</v>
      </c>
    </row>
    <row r="44" spans="1:25" ht="15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</row>
    <row r="45" spans="1:25" ht="15.75">
      <c r="A45" s="145" t="s">
        <v>83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7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</row>
    <row r="47" spans="1:25" ht="15.75">
      <c r="A47" s="152"/>
      <c r="B47" s="152"/>
      <c r="C47" s="152"/>
      <c r="D47" s="152"/>
      <c r="E47" s="152"/>
      <c r="F47" s="152"/>
      <c r="G47" s="153" t="s">
        <v>17</v>
      </c>
      <c r="H47" s="153"/>
      <c r="I47" s="153"/>
      <c r="J47" s="153"/>
      <c r="K47" s="153"/>
      <c r="L47" s="153"/>
      <c r="M47" s="153"/>
      <c r="N47" s="153" t="s">
        <v>57</v>
      </c>
      <c r="O47" s="153"/>
      <c r="P47" s="153"/>
      <c r="Q47" s="153"/>
      <c r="R47" s="153"/>
      <c r="S47" s="152"/>
      <c r="T47" s="152"/>
      <c r="U47" s="152"/>
      <c r="V47" s="152"/>
      <c r="W47" s="152"/>
      <c r="X47" s="152"/>
      <c r="Y47" s="152"/>
    </row>
    <row r="48" spans="1:25" ht="15.75">
      <c r="A48" s="152"/>
      <c r="B48" s="152"/>
      <c r="C48" s="152"/>
      <c r="D48" s="152"/>
      <c r="E48" s="152"/>
      <c r="F48" s="152"/>
      <c r="G48" s="154" t="s">
        <v>84</v>
      </c>
      <c r="H48" s="154"/>
      <c r="I48" s="154"/>
      <c r="J48" s="154"/>
      <c r="K48" s="154"/>
      <c r="L48" s="154"/>
      <c r="M48" s="154"/>
      <c r="N48" s="155">
        <v>316920.58</v>
      </c>
      <c r="O48" s="155"/>
      <c r="P48" s="155"/>
      <c r="Q48" s="155"/>
      <c r="R48" s="155"/>
      <c r="S48" s="152"/>
      <c r="T48" s="152"/>
      <c r="U48" s="152"/>
      <c r="V48" s="152"/>
      <c r="W48" s="152"/>
      <c r="X48" s="152"/>
      <c r="Y48" s="152"/>
    </row>
    <row r="49" spans="1:25" ht="15.75">
      <c r="A49" s="106" t="s">
        <v>59</v>
      </c>
      <c r="B49" s="106"/>
      <c r="C49" s="50"/>
      <c r="D49" s="50"/>
      <c r="E49" s="50"/>
      <c r="F49" s="50"/>
      <c r="G49" s="50"/>
      <c r="H49" s="51"/>
      <c r="I49" s="50"/>
      <c r="J49" s="51"/>
      <c r="K49" s="50"/>
      <c r="L49" s="51"/>
      <c r="M49" s="50"/>
      <c r="N49" s="51"/>
      <c r="O49" s="50"/>
      <c r="P49" s="51"/>
      <c r="Q49" s="50"/>
      <c r="R49" s="51"/>
      <c r="S49" s="50"/>
      <c r="T49" s="51"/>
      <c r="U49" s="50"/>
      <c r="V49" s="50"/>
      <c r="W49" s="50"/>
      <c r="X49" s="50"/>
      <c r="Y49" s="50"/>
    </row>
    <row r="50" spans="1:25" ht="15.75" customHeight="1">
      <c r="A50" s="107" t="s">
        <v>65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</row>
    <row r="51" spans="1:25" ht="24" customHeight="1">
      <c r="A51" s="5"/>
      <c r="B51" s="18"/>
      <c r="C51" s="71" t="s">
        <v>75</v>
      </c>
      <c r="D51" s="71"/>
      <c r="E51" s="17"/>
      <c r="F51" s="5"/>
      <c r="G51" s="5"/>
      <c r="H51" s="57"/>
      <c r="I51" s="5"/>
      <c r="J51" s="5"/>
      <c r="K51" s="5"/>
      <c r="L51" s="5"/>
      <c r="M51" s="5"/>
      <c r="N51" s="57"/>
      <c r="O51" s="5"/>
      <c r="P51" s="57"/>
      <c r="Q51" s="17" t="s">
        <v>76</v>
      </c>
      <c r="R51" s="57"/>
      <c r="S51" s="5"/>
      <c r="T51" s="57"/>
      <c r="U51" s="5"/>
      <c r="V51" s="5"/>
      <c r="W51" s="5"/>
      <c r="X51" s="5"/>
      <c r="Y51" s="5"/>
    </row>
  </sheetData>
  <sheetProtection/>
  <mergeCells count="14">
    <mergeCell ref="A49:B49"/>
    <mergeCell ref="A50:Y50"/>
    <mergeCell ref="A45:Y45"/>
    <mergeCell ref="G47:M47"/>
    <mergeCell ref="N47:R47"/>
    <mergeCell ref="G48:M48"/>
    <mergeCell ref="N48:R48"/>
    <mergeCell ref="A4:Y4"/>
    <mergeCell ref="A5:Y5"/>
    <mergeCell ref="A6:Y6"/>
    <mergeCell ref="A7:Y7"/>
    <mergeCell ref="A8:Y8"/>
    <mergeCell ref="A10:A12"/>
    <mergeCell ref="B10:Y11"/>
  </mergeCells>
  <printOptions/>
  <pageMargins left="0.1968503937007874" right="0.03937007874015748" top="0.1968503937007874" bottom="0.1968503937007874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Чечин Николай Борисович</cp:lastModifiedBy>
  <cp:lastPrinted>2013-08-14T09:29:08Z</cp:lastPrinted>
  <dcterms:created xsi:type="dcterms:W3CDTF">2012-02-01T07:24:22Z</dcterms:created>
  <dcterms:modified xsi:type="dcterms:W3CDTF">2013-08-14T09:31:37Z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